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ss\Desktop\"/>
    </mc:Choice>
  </mc:AlternateContent>
  <bookViews>
    <workbookView xWindow="0" yWindow="0" windowWidth="15360" windowHeight="4545" tabRatio="645" firstSheet="4" activeTab="7"/>
  </bookViews>
  <sheets>
    <sheet name="Кухни,столы ,кухонные уголки" sheetId="1" r:id="rId1"/>
    <sheet name="&quot;Классика&quot;" sheetId="7" r:id="rId2"/>
    <sheet name="Некст МДФ,Гармония,Софт,Монблан" sheetId="2" r:id="rId3"/>
    <sheet name="&quot;Эконика&quot;" sheetId="11" r:id="rId4"/>
    <sheet name="&quot;Модерн&quot;" sheetId="12" r:id="rId5"/>
    <sheet name="&quot;Некст ЛДСП&quot;" sheetId="4" r:id="rId6"/>
    <sheet name="Шкаф-пенал" sheetId="9" r:id="rId7"/>
    <sheet name="Столешницы" sheetId="10" r:id="rId8"/>
  </sheets>
  <definedNames>
    <definedName name="Z_351A11B0_A44F_427D_A289_0711F4F170C8_.wvu.Cols" localSheetId="0" hidden="1">'Кухни,столы ,кухонные уголки'!#REF!</definedName>
    <definedName name="Z_351A11B0_A44F_427D_A289_0711F4F170C8_.wvu.PrintArea" localSheetId="6" hidden="1">'Шкаф-пенал'!$A$1:$Q$20</definedName>
    <definedName name="Z_351A11B0_A44F_427D_A289_0711F4F170C8_.wvu.PrintTitles" localSheetId="1" hidden="1">'"Классика"'!$12:$15</definedName>
    <definedName name="Z_351A11B0_A44F_427D_A289_0711F4F170C8_.wvu.PrintTitles" localSheetId="5" hidden="1">'"Некст ЛДСП"'!$7:$9</definedName>
    <definedName name="Z_351A11B0_A44F_427D_A289_0711F4F170C8_.wvu.PrintTitles" localSheetId="0" hidden="1">'Кухни,столы ,кухонные уголки'!$7:$8</definedName>
    <definedName name="Z_351A11B0_A44F_427D_A289_0711F4F170C8_.wvu.PrintTitles" localSheetId="2" hidden="1">'Некст МДФ,Гармония,Софт,Монблан'!$9:$11</definedName>
    <definedName name="Z_7DECBEB4_3A85_4CC1_AAA9_ECF79E193BB6_.wvu.Cols" localSheetId="0" hidden="1">'Кухни,столы ,кухонные уголки'!#REF!</definedName>
    <definedName name="Z_7DECBEB4_3A85_4CC1_AAA9_ECF79E193BB6_.wvu.PrintArea" localSheetId="6" hidden="1">'Шкаф-пенал'!$A$1:$Q$20</definedName>
    <definedName name="Z_7DECBEB4_3A85_4CC1_AAA9_ECF79E193BB6_.wvu.PrintTitles" localSheetId="1" hidden="1">'"Классика"'!$12:$15</definedName>
    <definedName name="Z_7DECBEB4_3A85_4CC1_AAA9_ECF79E193BB6_.wvu.PrintTitles" localSheetId="5" hidden="1">'"Некст ЛДСП"'!$7:$9</definedName>
    <definedName name="Z_7DECBEB4_3A85_4CC1_AAA9_ECF79E193BB6_.wvu.PrintTitles" localSheetId="0" hidden="1">'Кухни,столы ,кухонные уголки'!$7:$8</definedName>
    <definedName name="Z_7DECBEB4_3A85_4CC1_AAA9_ECF79E193BB6_.wvu.PrintTitles" localSheetId="2" hidden="1">'Некст МДФ,Гармония,Софт,Монблан'!$9:$11</definedName>
    <definedName name="Z_BB37585D_A264_4933_B842_620A303E90BD_.wvu.Cols" localSheetId="0" hidden="1">'Кухни,столы ,кухонные уголки'!#REF!</definedName>
    <definedName name="Z_BB37585D_A264_4933_B842_620A303E90BD_.wvu.PrintArea" localSheetId="6" hidden="1">'Шкаф-пенал'!$A$1:$Q$20</definedName>
    <definedName name="Z_BB37585D_A264_4933_B842_620A303E90BD_.wvu.PrintTitles" localSheetId="1" hidden="1">'"Классика"'!$12:$15</definedName>
    <definedName name="Z_BB37585D_A264_4933_B842_620A303E90BD_.wvu.PrintTitles" localSheetId="5" hidden="1">'"Некст ЛДСП"'!$7:$9</definedName>
    <definedName name="Z_BB37585D_A264_4933_B842_620A303E90BD_.wvu.PrintTitles" localSheetId="0" hidden="1">'Кухни,столы ,кухонные уголки'!$7:$8</definedName>
    <definedName name="Z_BB37585D_A264_4933_B842_620A303E90BD_.wvu.PrintTitles" localSheetId="2" hidden="1">'Некст МДФ,Гармония,Софт,Монблан'!$9:$11</definedName>
    <definedName name="Z_F0D6ACCC_A089_43F7_950F_ACEB0A62506C_.wvu.Cols" localSheetId="0" hidden="1">'Кухни,столы ,кухонные уголки'!#REF!</definedName>
    <definedName name="Z_F0D6ACCC_A089_43F7_950F_ACEB0A62506C_.wvu.PrintArea" localSheetId="6" hidden="1">'Шкаф-пенал'!$A$1:$Q$20</definedName>
    <definedName name="Z_F0D6ACCC_A089_43F7_950F_ACEB0A62506C_.wvu.PrintTitles" localSheetId="1" hidden="1">'"Классика"'!$12:$15</definedName>
    <definedName name="Z_F0D6ACCC_A089_43F7_950F_ACEB0A62506C_.wvu.PrintTitles" localSheetId="5" hidden="1">'"Некст ЛДСП"'!$7:$9</definedName>
    <definedName name="Z_F0D6ACCC_A089_43F7_950F_ACEB0A62506C_.wvu.PrintTitles" localSheetId="0" hidden="1">'Кухни,столы ,кухонные уголки'!$7:$8</definedName>
    <definedName name="Z_F0D6ACCC_A089_43F7_950F_ACEB0A62506C_.wvu.PrintTitles" localSheetId="2" hidden="1">'Некст МДФ,Гармония,Софт,Монблан'!$9:$11</definedName>
    <definedName name="_xlnm.Print_Titles" localSheetId="1">'"Классика"'!$11:$13</definedName>
    <definedName name="_xlnm.Print_Titles" localSheetId="4">'"Модерн"'!$8:$10</definedName>
    <definedName name="_xlnm.Print_Titles" localSheetId="5">'"Некст ЛДСП"'!$7:$9</definedName>
    <definedName name="_xlnm.Print_Titles" localSheetId="3">'"Эконика"'!$8:$10</definedName>
    <definedName name="_xlnm.Print_Titles" localSheetId="0">'Кухни,столы ,кухонные уголки'!$7:$8</definedName>
    <definedName name="_xlnm.Print_Titles" localSheetId="2">'Некст МДФ,Гармония,Софт,Монблан'!$9:$11</definedName>
    <definedName name="_xlnm.Print_Titles" localSheetId="6">'Шкаф-пенал'!$8:$11</definedName>
    <definedName name="_xlnm.Print_Area" localSheetId="1">'"Классика"'!$A$1:$M$127</definedName>
    <definedName name="_xlnm.Print_Area" localSheetId="6">'Шкаф-пенал'!$A$1:$Y$20</definedName>
  </definedNames>
  <calcPr calcId="162913" refMode="R1C1"/>
  <customWorkbookViews>
    <customWorkbookView name="555 - Личное представление" guid="{F0D6ACCC-A089-43F7-950F-ACEB0A62506C}" mergeInterval="0" personalView="1" maximized="1" xWindow="-8" yWindow="-8" windowWidth="1936" windowHeight="1056" tabRatio="645" activeSheetId="4"/>
    <customWorkbookView name="Home - Личное представление" guid="{7DECBEB4-3A85-4CC1-AAA9-ECF79E193BB6}" mergeInterval="0" personalView="1" maximized="1" xWindow="1" yWindow="1" windowWidth="1920" windowHeight="860" tabRatio="645" activeSheetId="4"/>
    <customWorkbookView name="пользователь - Личное представление" guid="{351A11B0-A44F-427D-A289-0711F4F170C8}" mergeInterval="0" personalView="1" maximized="1" xWindow="1" yWindow="1" windowWidth="1366" windowHeight="538" tabRatio="645" activeSheetId="4"/>
    <customWorkbookView name="office - Личное представление" guid="{BB37585D-A264-4933-B842-620A303E90BD}" mergeInterval="0" personalView="1" maximized="1" xWindow="1" yWindow="1" windowWidth="1920" windowHeight="876" tabRatio="645" activeSheetId="4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6" i="1" l="1"/>
  <c r="T16" i="1"/>
  <c r="R16" i="1"/>
  <c r="Q16" i="1"/>
  <c r="U14" i="1"/>
  <c r="T14" i="1"/>
  <c r="R14" i="1"/>
  <c r="Q14" i="1"/>
  <c r="M77" i="4"/>
  <c r="L77" i="4"/>
  <c r="S36" i="1"/>
  <c r="P34" i="1"/>
  <c r="P36" i="1"/>
  <c r="U36" i="1"/>
  <c r="T36" i="1"/>
  <c r="R36" i="1"/>
  <c r="Q36" i="1"/>
  <c r="M44" i="4"/>
  <c r="M48" i="4"/>
  <c r="M52" i="4"/>
  <c r="L44" i="4"/>
  <c r="L48" i="4"/>
  <c r="L52" i="4"/>
  <c r="U78" i="2"/>
  <c r="T78" i="2"/>
  <c r="R78" i="2"/>
  <c r="Q78" i="2"/>
  <c r="M40" i="4"/>
  <c r="L40" i="4"/>
  <c r="U74" i="2"/>
  <c r="T74" i="2"/>
  <c r="U70" i="2"/>
  <c r="T70" i="2"/>
  <c r="R74" i="2"/>
  <c r="Q74" i="2"/>
  <c r="R70" i="2"/>
  <c r="Q70" i="2"/>
  <c r="U66" i="2"/>
  <c r="T66" i="2"/>
  <c r="R66" i="2"/>
  <c r="Q66" i="2"/>
  <c r="Q62" i="2"/>
  <c r="R62" i="2"/>
  <c r="T62" i="2"/>
  <c r="U62" i="2"/>
  <c r="N16" i="9"/>
  <c r="R16" i="9" s="1"/>
  <c r="S16" i="9"/>
  <c r="V16" i="9"/>
  <c r="W16" i="9"/>
  <c r="L74" i="12"/>
  <c r="K74" i="12"/>
  <c r="L66" i="12"/>
  <c r="K66" i="12"/>
  <c r="M124" i="4" l="1"/>
  <c r="L124" i="4"/>
  <c r="M121" i="4"/>
  <c r="L121" i="4"/>
  <c r="M119" i="4"/>
  <c r="L119" i="4"/>
  <c r="L107" i="4"/>
  <c r="M107" i="4"/>
  <c r="M105" i="4"/>
  <c r="L105" i="4"/>
  <c r="L102" i="4"/>
  <c r="M102" i="4"/>
  <c r="L100" i="4"/>
  <c r="M100" i="4"/>
  <c r="L98" i="4"/>
  <c r="M98" i="4"/>
  <c r="M96" i="4"/>
  <c r="L96" i="4"/>
  <c r="L93" i="4"/>
  <c r="M93" i="4"/>
  <c r="M91" i="4"/>
  <c r="L91" i="4"/>
  <c r="L88" i="4"/>
  <c r="M88" i="4"/>
  <c r="M86" i="4"/>
  <c r="L86" i="4"/>
  <c r="M83" i="4"/>
  <c r="L83" i="4"/>
  <c r="M81" i="4"/>
  <c r="L81" i="4"/>
  <c r="L74" i="4"/>
  <c r="M74" i="4"/>
  <c r="M72" i="4"/>
  <c r="L72" i="4"/>
  <c r="L69" i="4"/>
  <c r="M69" i="4"/>
  <c r="L67" i="4"/>
  <c r="M67" i="4"/>
  <c r="L65" i="4"/>
  <c r="M65" i="4"/>
  <c r="M63" i="4"/>
  <c r="L63" i="4"/>
  <c r="M60" i="4"/>
  <c r="L60" i="4"/>
  <c r="W14" i="9"/>
  <c r="W15" i="9"/>
  <c r="W18" i="9"/>
  <c r="W20" i="9"/>
  <c r="W13" i="9"/>
  <c r="V14" i="9"/>
  <c r="V15" i="9"/>
  <c r="V18" i="9"/>
  <c r="V13" i="9"/>
  <c r="Q19" i="9"/>
  <c r="P19" i="9"/>
  <c r="O17" i="9"/>
  <c r="W17" i="9" s="1"/>
  <c r="O19" i="9"/>
  <c r="N17" i="9"/>
  <c r="N19" i="9"/>
  <c r="M12" i="4"/>
  <c r="M13" i="4"/>
  <c r="M14" i="4"/>
  <c r="M16" i="4"/>
  <c r="M17" i="4"/>
  <c r="M20" i="4"/>
  <c r="M24" i="4"/>
  <c r="M25" i="4"/>
  <c r="M28" i="4"/>
  <c r="M29" i="4"/>
  <c r="M32" i="4"/>
  <c r="M33" i="4"/>
  <c r="M36" i="4"/>
  <c r="M37" i="4"/>
  <c r="M55" i="4"/>
  <c r="M56" i="4"/>
  <c r="M57" i="4"/>
  <c r="M58" i="4"/>
  <c r="M61" i="4"/>
  <c r="M64" i="4"/>
  <c r="M66" i="4"/>
  <c r="M68" i="4"/>
  <c r="M70" i="4"/>
  <c r="M73" i="4"/>
  <c r="M75" i="4"/>
  <c r="M78" i="4"/>
  <c r="M82" i="4"/>
  <c r="M84" i="4"/>
  <c r="M87" i="4"/>
  <c r="M89" i="4"/>
  <c r="M92" i="4"/>
  <c r="M94" i="4"/>
  <c r="M97" i="4"/>
  <c r="M99" i="4"/>
  <c r="M101" i="4"/>
  <c r="M103" i="4"/>
  <c r="M106" i="4"/>
  <c r="M108" i="4"/>
  <c r="M110" i="4"/>
  <c r="M114" i="4"/>
  <c r="M116" i="4"/>
  <c r="M120" i="4"/>
  <c r="M122" i="4"/>
  <c r="M125" i="4"/>
  <c r="M11" i="4"/>
  <c r="L12" i="4"/>
  <c r="L13" i="4"/>
  <c r="L14" i="4"/>
  <c r="L16" i="4"/>
  <c r="L17" i="4"/>
  <c r="L20" i="4"/>
  <c r="L24" i="4"/>
  <c r="L25" i="4"/>
  <c r="L28" i="4"/>
  <c r="L29" i="4"/>
  <c r="L32" i="4"/>
  <c r="L33" i="4"/>
  <c r="L36" i="4"/>
  <c r="L37" i="4"/>
  <c r="L55" i="4"/>
  <c r="L56" i="4"/>
  <c r="L57" i="4"/>
  <c r="L58" i="4"/>
  <c r="L61" i="4"/>
  <c r="L64" i="4"/>
  <c r="L66" i="4"/>
  <c r="L68" i="4"/>
  <c r="L70" i="4"/>
  <c r="L73" i="4"/>
  <c r="L75" i="4"/>
  <c r="L78" i="4"/>
  <c r="L82" i="4"/>
  <c r="L84" i="4"/>
  <c r="L87" i="4"/>
  <c r="L89" i="4"/>
  <c r="L92" i="4"/>
  <c r="L94" i="4"/>
  <c r="L97" i="4"/>
  <c r="L99" i="4"/>
  <c r="L101" i="4"/>
  <c r="L103" i="4"/>
  <c r="L106" i="4"/>
  <c r="L108" i="4"/>
  <c r="L110" i="4"/>
  <c r="L114" i="4"/>
  <c r="L116" i="4"/>
  <c r="L120" i="4"/>
  <c r="L122" i="4"/>
  <c r="L125" i="4"/>
  <c r="L11" i="4"/>
  <c r="L57" i="12"/>
  <c r="L59" i="12"/>
  <c r="L60" i="12"/>
  <c r="L61" i="12"/>
  <c r="L62" i="12"/>
  <c r="L63" i="12"/>
  <c r="L64" i="12"/>
  <c r="L65" i="12"/>
  <c r="L68" i="12"/>
  <c r="L69" i="12"/>
  <c r="L70" i="12"/>
  <c r="L71" i="12"/>
  <c r="L73" i="12"/>
  <c r="L36" i="12"/>
  <c r="L37" i="12"/>
  <c r="L38" i="12"/>
  <c r="L39" i="12"/>
  <c r="L40" i="12"/>
  <c r="L41" i="12"/>
  <c r="L42" i="12"/>
  <c r="L45" i="12"/>
  <c r="L46" i="12"/>
  <c r="L49" i="12"/>
  <c r="L50" i="12"/>
  <c r="L51" i="12"/>
  <c r="L52" i="12"/>
  <c r="L54" i="12"/>
  <c r="L55" i="12"/>
  <c r="L56" i="12"/>
  <c r="L13" i="12"/>
  <c r="L14" i="12"/>
  <c r="L15" i="12"/>
  <c r="L17" i="12"/>
  <c r="L18" i="12"/>
  <c r="L21" i="12"/>
  <c r="L25" i="12"/>
  <c r="L26" i="12"/>
  <c r="L29" i="12"/>
  <c r="L30" i="12"/>
  <c r="L33" i="12"/>
  <c r="L34" i="12"/>
  <c r="L12" i="12"/>
  <c r="K54" i="12"/>
  <c r="K55" i="12"/>
  <c r="K56" i="12"/>
  <c r="K57" i="12"/>
  <c r="K59" i="12"/>
  <c r="K60" i="12"/>
  <c r="K61" i="12"/>
  <c r="K62" i="12"/>
  <c r="K63" i="12"/>
  <c r="K64" i="12"/>
  <c r="K65" i="12"/>
  <c r="K68" i="12"/>
  <c r="K69" i="12"/>
  <c r="K70" i="12"/>
  <c r="K71" i="12"/>
  <c r="K73" i="12"/>
  <c r="K37" i="12"/>
  <c r="K38" i="12"/>
  <c r="K39" i="12"/>
  <c r="K40" i="12"/>
  <c r="K41" i="12"/>
  <c r="K42" i="12"/>
  <c r="K45" i="12"/>
  <c r="K46" i="12"/>
  <c r="K49" i="12"/>
  <c r="K50" i="12"/>
  <c r="K51" i="12"/>
  <c r="K52" i="12"/>
  <c r="K13" i="12"/>
  <c r="K14" i="12"/>
  <c r="K15" i="12"/>
  <c r="K17" i="12"/>
  <c r="K18" i="12"/>
  <c r="K21" i="12"/>
  <c r="K25" i="12"/>
  <c r="K26" i="12"/>
  <c r="K29" i="12"/>
  <c r="K30" i="12"/>
  <c r="K33" i="12"/>
  <c r="K34" i="12"/>
  <c r="K36" i="12"/>
  <c r="K12" i="12"/>
  <c r="M39" i="11"/>
  <c r="M35" i="11"/>
  <c r="M31" i="11"/>
  <c r="M27" i="11"/>
  <c r="M23" i="11"/>
  <c r="M19" i="11"/>
  <c r="M15" i="11"/>
  <c r="M11" i="11"/>
  <c r="L39" i="11"/>
  <c r="L35" i="11"/>
  <c r="L31" i="11"/>
  <c r="L27" i="11"/>
  <c r="L23" i="11"/>
  <c r="L19" i="11"/>
  <c r="L15" i="11"/>
  <c r="T141" i="2"/>
  <c r="U141" i="2"/>
  <c r="S59" i="2"/>
  <c r="U136" i="2"/>
  <c r="U138" i="2"/>
  <c r="U142" i="2"/>
  <c r="U143" i="2"/>
  <c r="U144" i="2"/>
  <c r="U146" i="2"/>
  <c r="U147" i="2"/>
  <c r="U118" i="2"/>
  <c r="U119" i="2"/>
  <c r="U120" i="2"/>
  <c r="U121" i="2"/>
  <c r="U122" i="2"/>
  <c r="U123" i="2"/>
  <c r="U124" i="2"/>
  <c r="U125" i="2"/>
  <c r="U127" i="2"/>
  <c r="U128" i="2"/>
  <c r="U129" i="2"/>
  <c r="U130" i="2"/>
  <c r="U132" i="2"/>
  <c r="U104" i="2"/>
  <c r="U105" i="2"/>
  <c r="U106" i="2"/>
  <c r="U108" i="2"/>
  <c r="U109" i="2"/>
  <c r="U110" i="2"/>
  <c r="U111" i="2"/>
  <c r="U113" i="2"/>
  <c r="U114" i="2"/>
  <c r="U115" i="2"/>
  <c r="U116" i="2"/>
  <c r="U87" i="2"/>
  <c r="U88" i="2"/>
  <c r="U89" i="2"/>
  <c r="U90" i="2"/>
  <c r="U91" i="2"/>
  <c r="U92" i="2"/>
  <c r="U94" i="2"/>
  <c r="U95" i="2"/>
  <c r="U96" i="2"/>
  <c r="U97" i="2"/>
  <c r="U99" i="2"/>
  <c r="U100" i="2"/>
  <c r="U103" i="2"/>
  <c r="U82" i="2"/>
  <c r="U83" i="2"/>
  <c r="U85" i="2"/>
  <c r="U86" i="2"/>
  <c r="U38" i="2"/>
  <c r="U39" i="2"/>
  <c r="U42" i="2"/>
  <c r="U43" i="2"/>
  <c r="U46" i="2"/>
  <c r="U47" i="2"/>
  <c r="U50" i="2"/>
  <c r="U54" i="2"/>
  <c r="U14" i="2"/>
  <c r="U15" i="2"/>
  <c r="U16" i="2"/>
  <c r="U18" i="2"/>
  <c r="U19" i="2"/>
  <c r="U20" i="2"/>
  <c r="U22" i="2"/>
  <c r="U23" i="2"/>
  <c r="U26" i="2"/>
  <c r="U27" i="2"/>
  <c r="U30" i="2"/>
  <c r="U34" i="2"/>
  <c r="U35" i="2"/>
  <c r="U13" i="2"/>
  <c r="T146" i="2"/>
  <c r="T147" i="2"/>
  <c r="T125" i="2"/>
  <c r="T127" i="2"/>
  <c r="T128" i="2"/>
  <c r="T129" i="2"/>
  <c r="T130" i="2"/>
  <c r="T132" i="2"/>
  <c r="T136" i="2"/>
  <c r="T138" i="2"/>
  <c r="T142" i="2"/>
  <c r="T143" i="2"/>
  <c r="T144" i="2"/>
  <c r="T108" i="2"/>
  <c r="T109" i="2"/>
  <c r="T110" i="2"/>
  <c r="T111" i="2"/>
  <c r="T113" i="2"/>
  <c r="T114" i="2"/>
  <c r="T115" i="2"/>
  <c r="T116" i="2"/>
  <c r="T118" i="2"/>
  <c r="T119" i="2"/>
  <c r="T120" i="2"/>
  <c r="T121" i="2"/>
  <c r="T122" i="2"/>
  <c r="T123" i="2"/>
  <c r="T124" i="2"/>
  <c r="T94" i="2"/>
  <c r="T95" i="2"/>
  <c r="T96" i="2"/>
  <c r="T97" i="2"/>
  <c r="T99" i="2"/>
  <c r="T100" i="2"/>
  <c r="T103" i="2"/>
  <c r="T104" i="2"/>
  <c r="T105" i="2"/>
  <c r="T106" i="2"/>
  <c r="T82" i="2"/>
  <c r="T83" i="2"/>
  <c r="T85" i="2"/>
  <c r="T86" i="2"/>
  <c r="T87" i="2"/>
  <c r="T88" i="2"/>
  <c r="T89" i="2"/>
  <c r="T90" i="2"/>
  <c r="T91" i="2"/>
  <c r="T92" i="2"/>
  <c r="T42" i="2"/>
  <c r="T43" i="2"/>
  <c r="T46" i="2"/>
  <c r="T47" i="2"/>
  <c r="T50" i="2"/>
  <c r="T54" i="2"/>
  <c r="T26" i="2"/>
  <c r="T27" i="2"/>
  <c r="T30" i="2"/>
  <c r="T34" i="2"/>
  <c r="T35" i="2"/>
  <c r="T38" i="2"/>
  <c r="T39" i="2"/>
  <c r="T14" i="2"/>
  <c r="T15" i="2"/>
  <c r="T16" i="2"/>
  <c r="T18" i="2"/>
  <c r="T19" i="2"/>
  <c r="T20" i="2"/>
  <c r="T22" i="2"/>
  <c r="T23" i="2"/>
  <c r="T13" i="2"/>
  <c r="R14" i="2"/>
  <c r="R16" i="2"/>
  <c r="R18" i="2"/>
  <c r="R20" i="2"/>
  <c r="R22" i="2"/>
  <c r="R26" i="2"/>
  <c r="R30" i="2"/>
  <c r="R34" i="2"/>
  <c r="P59" i="2"/>
  <c r="Q82" i="2"/>
  <c r="Q86" i="2"/>
  <c r="Q88" i="2"/>
  <c r="Q90" i="2"/>
  <c r="Q92" i="2"/>
  <c r="Q94" i="2"/>
  <c r="Q96" i="2"/>
  <c r="R147" i="2"/>
  <c r="Q147" i="2"/>
  <c r="R146" i="2"/>
  <c r="Q146" i="2"/>
  <c r="R144" i="2"/>
  <c r="Q144" i="2"/>
  <c r="R143" i="2"/>
  <c r="Q143" i="2"/>
  <c r="R142" i="2"/>
  <c r="Q142" i="2"/>
  <c r="R141" i="2"/>
  <c r="Q141" i="2"/>
  <c r="R138" i="2"/>
  <c r="Q138" i="2"/>
  <c r="R136" i="2"/>
  <c r="Q136" i="2"/>
  <c r="R132" i="2"/>
  <c r="Q132" i="2"/>
  <c r="R130" i="2"/>
  <c r="Q130" i="2"/>
  <c r="R129" i="2"/>
  <c r="Q129" i="2"/>
  <c r="R128" i="2"/>
  <c r="Q128" i="2"/>
  <c r="R127" i="2"/>
  <c r="Q127" i="2"/>
  <c r="R125" i="2"/>
  <c r="Q125" i="2"/>
  <c r="R124" i="2"/>
  <c r="Q124" i="2"/>
  <c r="R123" i="2"/>
  <c r="Q123" i="2"/>
  <c r="R122" i="2"/>
  <c r="Q122" i="2"/>
  <c r="R121" i="2"/>
  <c r="Q121" i="2"/>
  <c r="R120" i="2"/>
  <c r="Q120" i="2"/>
  <c r="R119" i="2"/>
  <c r="Q119" i="2"/>
  <c r="R118" i="2"/>
  <c r="Q118" i="2"/>
  <c r="R116" i="2"/>
  <c r="Q116" i="2"/>
  <c r="R115" i="2"/>
  <c r="Q115" i="2"/>
  <c r="R114" i="2"/>
  <c r="Q114" i="2"/>
  <c r="R113" i="2"/>
  <c r="Q113" i="2"/>
  <c r="R111" i="2"/>
  <c r="Q111" i="2"/>
  <c r="R110" i="2"/>
  <c r="Q110" i="2"/>
  <c r="R109" i="2"/>
  <c r="Q109" i="2"/>
  <c r="R108" i="2"/>
  <c r="Q108" i="2"/>
  <c r="R106" i="2"/>
  <c r="Q106" i="2"/>
  <c r="R105" i="2"/>
  <c r="Q105" i="2"/>
  <c r="R104" i="2"/>
  <c r="Q104" i="2"/>
  <c r="R103" i="2"/>
  <c r="Q103" i="2"/>
  <c r="R100" i="2"/>
  <c r="Q100" i="2"/>
  <c r="R99" i="2"/>
  <c r="Q99" i="2"/>
  <c r="R97" i="2"/>
  <c r="Q97" i="2"/>
  <c r="R96" i="2"/>
  <c r="R95" i="2"/>
  <c r="Q95" i="2"/>
  <c r="R94" i="2"/>
  <c r="R92" i="2"/>
  <c r="R91" i="2"/>
  <c r="Q91" i="2"/>
  <c r="R90" i="2"/>
  <c r="R89" i="2"/>
  <c r="Q89" i="2"/>
  <c r="R88" i="2"/>
  <c r="R87" i="2"/>
  <c r="Q87" i="2"/>
  <c r="R86" i="2"/>
  <c r="R85" i="2"/>
  <c r="Q85" i="2"/>
  <c r="R83" i="2"/>
  <c r="Q83" i="2"/>
  <c r="R82" i="2"/>
  <c r="R54" i="2"/>
  <c r="Q54" i="2"/>
  <c r="R50" i="2"/>
  <c r="Q50" i="2"/>
  <c r="R47" i="2"/>
  <c r="Q47" i="2"/>
  <c r="R46" i="2"/>
  <c r="Q46" i="2"/>
  <c r="R43" i="2"/>
  <c r="Q43" i="2"/>
  <c r="R42" i="2"/>
  <c r="Q42" i="2"/>
  <c r="R39" i="2"/>
  <c r="Q39" i="2"/>
  <c r="R38" i="2"/>
  <c r="Q38" i="2"/>
  <c r="R35" i="2"/>
  <c r="Q35" i="2"/>
  <c r="Q34" i="2"/>
  <c r="Q30" i="2"/>
  <c r="R27" i="2"/>
  <c r="Q27" i="2"/>
  <c r="Q26" i="2"/>
  <c r="R23" i="2"/>
  <c r="Q23" i="2"/>
  <c r="Q22" i="2"/>
  <c r="Q20" i="2"/>
  <c r="R19" i="2"/>
  <c r="Q19" i="2"/>
  <c r="Q18" i="2"/>
  <c r="Q16" i="2"/>
  <c r="R15" i="2"/>
  <c r="Q15" i="2"/>
  <c r="Q14" i="2"/>
  <c r="R13" i="2"/>
  <c r="Q13" i="2"/>
  <c r="M116" i="7"/>
  <c r="M117" i="7"/>
  <c r="M118" i="7"/>
  <c r="M120" i="7"/>
  <c r="M121" i="7"/>
  <c r="M97" i="7"/>
  <c r="M98" i="7"/>
  <c r="M99" i="7"/>
  <c r="M101" i="7"/>
  <c r="M102" i="7"/>
  <c r="M103" i="7"/>
  <c r="M104" i="7"/>
  <c r="M106" i="7"/>
  <c r="M110" i="7"/>
  <c r="M112" i="7"/>
  <c r="M115" i="7"/>
  <c r="M56" i="7"/>
  <c r="M57" i="7"/>
  <c r="M58" i="7"/>
  <c r="M59" i="7"/>
  <c r="M60" i="7"/>
  <c r="M61" i="7"/>
  <c r="M62" i="7"/>
  <c r="M72" i="7"/>
  <c r="M73" i="7"/>
  <c r="M74" i="7"/>
  <c r="M75" i="7"/>
  <c r="M87" i="7"/>
  <c r="M88" i="7"/>
  <c r="M89" i="7"/>
  <c r="M90" i="7"/>
  <c r="M92" i="7"/>
  <c r="M93" i="7"/>
  <c r="M94" i="7"/>
  <c r="M95" i="7"/>
  <c r="M96" i="7"/>
  <c r="M24" i="7"/>
  <c r="M28" i="7"/>
  <c r="M29" i="7"/>
  <c r="M32" i="7"/>
  <c r="M33" i="7"/>
  <c r="M40" i="7"/>
  <c r="M41" i="7"/>
  <c r="M44" i="7"/>
  <c r="M52" i="7"/>
  <c r="M53" i="7"/>
  <c r="M55" i="7"/>
  <c r="M16" i="7"/>
  <c r="M17" i="7"/>
  <c r="M18" i="7"/>
  <c r="M20" i="7"/>
  <c r="M21" i="7"/>
  <c r="M15" i="7"/>
  <c r="K76" i="7"/>
  <c r="K77" i="7"/>
  <c r="K78" i="7"/>
  <c r="K79" i="7"/>
  <c r="K80" i="7"/>
  <c r="K81" i="7"/>
  <c r="K82" i="7"/>
  <c r="K83" i="7"/>
  <c r="K84" i="7"/>
  <c r="K85" i="7"/>
  <c r="L56" i="7"/>
  <c r="L58" i="7"/>
  <c r="L60" i="7"/>
  <c r="L62" i="7"/>
  <c r="K63" i="7"/>
  <c r="K64" i="7"/>
  <c r="K65" i="7"/>
  <c r="K66" i="7"/>
  <c r="K67" i="7"/>
  <c r="K68" i="7"/>
  <c r="K69" i="7"/>
  <c r="K70" i="7"/>
  <c r="L121" i="7"/>
  <c r="L120" i="7"/>
  <c r="L118" i="7"/>
  <c r="L117" i="7"/>
  <c r="L116" i="7"/>
  <c r="L115" i="7"/>
  <c r="L112" i="7"/>
  <c r="L110" i="7"/>
  <c r="L106" i="7"/>
  <c r="L104" i="7"/>
  <c r="L103" i="7"/>
  <c r="L102" i="7"/>
  <c r="L101" i="7"/>
  <c r="L99" i="7"/>
  <c r="L98" i="7"/>
  <c r="L97" i="7"/>
  <c r="L96" i="7"/>
  <c r="L95" i="7"/>
  <c r="L94" i="7"/>
  <c r="L93" i="7"/>
  <c r="L92" i="7"/>
  <c r="L90" i="7"/>
  <c r="L89" i="7"/>
  <c r="L88" i="7"/>
  <c r="L87" i="7"/>
  <c r="L83" i="7"/>
  <c r="L82" i="7"/>
  <c r="L79" i="7"/>
  <c r="L78" i="7"/>
  <c r="L77" i="7"/>
  <c r="L75" i="7"/>
  <c r="L74" i="7"/>
  <c r="L73" i="7"/>
  <c r="L72" i="7"/>
  <c r="L63" i="7"/>
  <c r="L61" i="7"/>
  <c r="L59" i="7"/>
  <c r="L57" i="7"/>
  <c r="L55" i="7"/>
  <c r="L53" i="7"/>
  <c r="L52" i="7"/>
  <c r="L48" i="7"/>
  <c r="L44" i="7"/>
  <c r="L41" i="7"/>
  <c r="L40" i="7"/>
  <c r="L37" i="7"/>
  <c r="L36" i="7"/>
  <c r="L33" i="7"/>
  <c r="L32" i="7"/>
  <c r="L29" i="7"/>
  <c r="L28" i="7"/>
  <c r="L24" i="7"/>
  <c r="L21" i="7"/>
  <c r="L20" i="7"/>
  <c r="L18" i="7"/>
  <c r="L17" i="7"/>
  <c r="L16" i="7"/>
  <c r="L15" i="7"/>
  <c r="S41" i="1"/>
  <c r="S43" i="1"/>
  <c r="S44" i="1"/>
  <c r="T34" i="1"/>
  <c r="T30" i="1"/>
  <c r="R34" i="1"/>
  <c r="U30" i="1"/>
  <c r="R11" i="1"/>
  <c r="R14" i="9"/>
  <c r="S14" i="9"/>
  <c r="R15" i="9"/>
  <c r="S15" i="9"/>
  <c r="R17" i="9"/>
  <c r="T17" i="9"/>
  <c r="U17" i="9"/>
  <c r="R18" i="9"/>
  <c r="S18" i="9"/>
  <c r="R19" i="9"/>
  <c r="S13" i="9"/>
  <c r="R13" i="9"/>
  <c r="S19" i="9" l="1"/>
  <c r="L66" i="7"/>
  <c r="L64" i="7"/>
  <c r="M81" i="7"/>
  <c r="L69" i="7"/>
  <c r="M65" i="7"/>
  <c r="M63" i="7"/>
  <c r="M80" i="7"/>
  <c r="M83" i="7"/>
  <c r="M79" i="7"/>
  <c r="M70" i="7"/>
  <c r="M82" i="7"/>
  <c r="M78" i="7"/>
  <c r="M66" i="7"/>
  <c r="V17" i="9"/>
  <c r="W19" i="9"/>
  <c r="M69" i="7"/>
  <c r="L84" i="7"/>
  <c r="M85" i="7"/>
  <c r="M77" i="7"/>
  <c r="M68" i="7"/>
  <c r="V19" i="9"/>
  <c r="L85" i="7"/>
  <c r="M84" i="7"/>
  <c r="M76" i="7"/>
  <c r="M67" i="7"/>
  <c r="S17" i="9"/>
  <c r="L68" i="7"/>
  <c r="M64" i="7"/>
  <c r="L65" i="7"/>
  <c r="L80" i="7"/>
  <c r="Q11" i="1"/>
  <c r="Q12" i="1"/>
  <c r="P18" i="1"/>
  <c r="P22" i="1"/>
  <c r="P26" i="1"/>
  <c r="P32" i="1"/>
  <c r="R12" i="1"/>
  <c r="R32" i="1"/>
  <c r="Q32" i="1"/>
  <c r="P44" i="1"/>
  <c r="P41" i="1"/>
  <c r="T12" i="1"/>
  <c r="S20" i="1"/>
  <c r="S24" i="1"/>
  <c r="S26" i="1"/>
  <c r="U11" i="1"/>
  <c r="T32" i="1"/>
  <c r="S28" i="1"/>
  <c r="U34" i="1"/>
  <c r="P20" i="1"/>
  <c r="P24" i="1"/>
  <c r="P28" i="1"/>
  <c r="P30" i="1"/>
  <c r="R30" i="1"/>
  <c r="Q30" i="1"/>
  <c r="Q34" i="1"/>
  <c r="P43" i="1"/>
  <c r="T11" i="1"/>
  <c r="S18" i="1"/>
  <c r="S22" i="1"/>
  <c r="S32" i="1"/>
  <c r="S34" i="1"/>
  <c r="U12" i="1"/>
  <c r="S30" i="1"/>
  <c r="U32" i="1"/>
</calcChain>
</file>

<file path=xl/sharedStrings.xml><?xml version="1.0" encoding="utf-8"?>
<sst xmlns="http://schemas.openxmlformats.org/spreadsheetml/2006/main" count="1011" uniqueCount="241">
  <si>
    <t>высота</t>
  </si>
  <si>
    <t>ширина</t>
  </si>
  <si>
    <t>глубина</t>
  </si>
  <si>
    <t>Оптовый Прайс-лист</t>
  </si>
  <si>
    <t>Наименование изделия</t>
  </si>
  <si>
    <t>Схема модуля</t>
  </si>
  <si>
    <t>Размер</t>
  </si>
  <si>
    <t>Т=26 мм, шир 600 мм</t>
  </si>
  <si>
    <t>Размер, мм</t>
  </si>
  <si>
    <t>Кухонной мебели</t>
  </si>
  <si>
    <t>Наименование товара</t>
  </si>
  <si>
    <t>Вес, кг</t>
  </si>
  <si>
    <t>Объем, куб.м</t>
  </si>
  <si>
    <t>ЛДСП</t>
  </si>
  <si>
    <t>Мойка стальная 500*600</t>
  </si>
  <si>
    <t>Мойка стальная 600*600</t>
  </si>
  <si>
    <t>Мойка стальная 800*600</t>
  </si>
  <si>
    <t>Кухоные уголки</t>
  </si>
  <si>
    <t>стол</t>
  </si>
  <si>
    <t>Кухонные модули</t>
  </si>
  <si>
    <t>х</t>
  </si>
  <si>
    <t>Шкаф навесной однодверный с полкой</t>
  </si>
  <si>
    <t>А4</t>
  </si>
  <si>
    <t>А6</t>
  </si>
  <si>
    <t>А8</t>
  </si>
  <si>
    <t>А10</t>
  </si>
  <si>
    <t>Шкаф навесной однодверный с полкой со стеклом</t>
  </si>
  <si>
    <t>Шкаф навесной двухдверный с полкой</t>
  </si>
  <si>
    <t>Шкаф навесной двухдверный с полкой со стеклом</t>
  </si>
  <si>
    <t>А12</t>
  </si>
  <si>
    <t>А13</t>
  </si>
  <si>
    <t>А15</t>
  </si>
  <si>
    <t>Стол рабочий однодверный с полкой</t>
  </si>
  <si>
    <t>Б4</t>
  </si>
  <si>
    <t>Б5</t>
  </si>
  <si>
    <t>Стол рабочий двухдверный с полкой</t>
  </si>
  <si>
    <t>Б6</t>
  </si>
  <si>
    <t>Б7</t>
  </si>
  <si>
    <t>Б8</t>
  </si>
  <si>
    <t>Стол рабочий с 3-мя ящиками</t>
  </si>
  <si>
    <t>Б16</t>
  </si>
  <si>
    <t>Б17</t>
  </si>
  <si>
    <t>Б18</t>
  </si>
  <si>
    <t>Б20</t>
  </si>
  <si>
    <t>Б21</t>
  </si>
  <si>
    <t>Стол рабочий с 4-мя ящиками</t>
  </si>
  <si>
    <t>Б13</t>
  </si>
  <si>
    <t>Б9</t>
  </si>
  <si>
    <t>Б10</t>
  </si>
  <si>
    <t>Стол рабочий двухдверный с ящиком</t>
  </si>
  <si>
    <t>Б11</t>
  </si>
  <si>
    <t>Б22</t>
  </si>
  <si>
    <t>Б23</t>
  </si>
  <si>
    <t>Б25</t>
  </si>
  <si>
    <t>Стол рабочий двухдверный под врезную мойку</t>
  </si>
  <si>
    <t>Б26</t>
  </si>
  <si>
    <t>Б27</t>
  </si>
  <si>
    <t>Стол рабочий угловой под врезную мойку</t>
  </si>
  <si>
    <t>Б29</t>
  </si>
  <si>
    <t>Стол рабочий под технику с ящиком</t>
  </si>
  <si>
    <t>Стол рабочий однодверный под накладную мойку</t>
  </si>
  <si>
    <t>Стол рабочий двухдверный под накладную мойку</t>
  </si>
  <si>
    <t>Б24</t>
  </si>
  <si>
    <t>Артикул</t>
  </si>
  <si>
    <t>А14</t>
  </si>
  <si>
    <t>А1</t>
  </si>
  <si>
    <t>А2</t>
  </si>
  <si>
    <t>А17</t>
  </si>
  <si>
    <t>А19</t>
  </si>
  <si>
    <t>А21</t>
  </si>
  <si>
    <t>А22</t>
  </si>
  <si>
    <t>А24</t>
  </si>
  <si>
    <t>Б1</t>
  </si>
  <si>
    <t>Б2</t>
  </si>
  <si>
    <t>Б3</t>
  </si>
  <si>
    <t>Б19</t>
  </si>
  <si>
    <t>Б12</t>
  </si>
  <si>
    <t>Б14</t>
  </si>
  <si>
    <t>Б15</t>
  </si>
  <si>
    <t>Сушка 500</t>
  </si>
  <si>
    <t>Сушка 600</t>
  </si>
  <si>
    <t>Сушка 800</t>
  </si>
  <si>
    <t>Сушка 400</t>
  </si>
  <si>
    <t>Мойка овальная</t>
  </si>
  <si>
    <t>(ручки 192 пластмас., ножки d50 h100 пластмас., евронавесы, полновыкатные направляющие)</t>
  </si>
  <si>
    <t xml:space="preserve">Стол рабочий однодверный с ящиком </t>
  </si>
  <si>
    <t xml:space="preserve">Шкаф навесной открытый (ЛДСП) </t>
  </si>
  <si>
    <r>
      <t xml:space="preserve">Стол рабочий </t>
    </r>
    <r>
      <rPr>
        <sz val="11"/>
        <color theme="1"/>
        <rFont val="Calibri"/>
        <family val="2"/>
        <charset val="204"/>
        <scheme val="minor"/>
      </rPr>
      <t>двухдверный с 2-мя ящиками</t>
    </r>
  </si>
  <si>
    <t>Стол рабочий с 2-мя ящиками</t>
  </si>
  <si>
    <t>Шкаф навесной с откидной дверью</t>
  </si>
  <si>
    <t>Шкаф навесной с 2-мя откидными дверями</t>
  </si>
  <si>
    <t>Шкаф навесной с 2-мя откидными дверями  со стеклом</t>
  </si>
  <si>
    <r>
      <t xml:space="preserve">Шкаф навесной </t>
    </r>
    <r>
      <rPr>
        <sz val="11"/>
        <color theme="1"/>
        <rFont val="Calibri"/>
        <family val="2"/>
        <charset val="204"/>
        <scheme val="minor"/>
      </rPr>
      <t>угловой с глухой дверью</t>
    </r>
  </si>
  <si>
    <r>
      <t>Шкаф навесной</t>
    </r>
    <r>
      <rPr>
        <sz val="11"/>
        <color theme="1"/>
        <rFont val="Calibri"/>
        <family val="2"/>
        <charset val="204"/>
        <scheme val="minor"/>
      </rPr>
      <t xml:space="preserve"> угловой со стеклом</t>
    </r>
  </si>
  <si>
    <t>Стол рабочий с бутылочницей</t>
  </si>
  <si>
    <t>Шкаф навесной однодверный под сушку</t>
  </si>
  <si>
    <t>Шкаф навесной двухдверный под сушку</t>
  </si>
  <si>
    <t>*Расшифровка обозначений фурнитуры: б - бутылочница, с - стекло, ф - фурнитура.</t>
  </si>
  <si>
    <t>1+1ф</t>
  </si>
  <si>
    <t>Кол-во пакетов                                    1-го изделия*</t>
  </si>
  <si>
    <t>Кухни (без сушек, без моек)</t>
  </si>
  <si>
    <t>Фото</t>
  </si>
  <si>
    <t>Шкаф-пенал</t>
  </si>
  <si>
    <t>А33</t>
  </si>
  <si>
    <t>А34</t>
  </si>
  <si>
    <t>А35</t>
  </si>
  <si>
    <t>Мечта</t>
  </si>
  <si>
    <r>
      <t xml:space="preserve">Кухонный уголок </t>
    </r>
    <r>
      <rPr>
        <b/>
        <sz val="12"/>
        <rFont val="Calibri"/>
        <family val="2"/>
        <charset val="204"/>
        <scheme val="minor"/>
      </rPr>
      <t>"В-1"</t>
    </r>
    <r>
      <rPr>
        <sz val="12"/>
        <rFont val="Calibri"/>
        <family val="2"/>
        <charset val="204"/>
        <scheme val="minor"/>
      </rPr>
      <t>:</t>
    </r>
  </si>
  <si>
    <t>диван (корпус)</t>
  </si>
  <si>
    <t>диван (мягкий элемент)</t>
  </si>
  <si>
    <t>табурет</t>
  </si>
  <si>
    <t>без столешницы</t>
  </si>
  <si>
    <t>Оптовая цена 
за погонный метр</t>
  </si>
  <si>
    <t>Шкаф-пенал под технику</t>
  </si>
  <si>
    <t xml:space="preserve">                  Группа компаний "Версаль"</t>
  </si>
  <si>
    <t>8+1с+1ф</t>
  </si>
  <si>
    <t>А5, А13, А18, Б6, Б16, Б23</t>
  </si>
  <si>
    <t>7+1с+1ф</t>
  </si>
  <si>
    <t>А5, А13, А20, Б7, Б16, Б23</t>
  </si>
  <si>
    <t>Мойка нержавейка 500*600</t>
  </si>
  <si>
    <t>Мойка нержавейка 600*600</t>
  </si>
  <si>
    <t>Мойка нержавейка 800*600</t>
  </si>
  <si>
    <t>А25</t>
  </si>
  <si>
    <t xml:space="preserve">А43 
</t>
  </si>
  <si>
    <t xml:space="preserve">А44 
</t>
  </si>
  <si>
    <t xml:space="preserve">А45 </t>
  </si>
  <si>
    <t xml:space="preserve">А46 
</t>
  </si>
  <si>
    <t xml:space="preserve">А45 
</t>
  </si>
  <si>
    <t>Шкаф навесной        х 1000</t>
  </si>
  <si>
    <t>Шкаф навесной        х 1200</t>
  </si>
  <si>
    <t>Шкаф навесной  под сушку х 600</t>
  </si>
  <si>
    <t>Шкаф навесной под сушку х 800</t>
  </si>
  <si>
    <t>Стол рабочий  х 1000</t>
  </si>
  <si>
    <t>Стол рабочий х 1200</t>
  </si>
  <si>
    <t>Стол рабочий под накладную мойку х 600</t>
  </si>
  <si>
    <t>Стол рабочий под накладную мойку х 800</t>
  </si>
  <si>
    <r>
      <t xml:space="preserve">МДФ </t>
    </r>
    <r>
      <rPr>
        <b/>
        <sz val="10"/>
        <color theme="1"/>
        <rFont val="Calibri"/>
        <family val="2"/>
        <charset val="204"/>
        <scheme val="minor"/>
      </rPr>
      <t>матов.</t>
    </r>
  </si>
  <si>
    <r>
      <t xml:space="preserve">МДФ </t>
    </r>
    <r>
      <rPr>
        <b/>
        <sz val="10"/>
        <color theme="1"/>
        <rFont val="Calibri"/>
        <family val="2"/>
        <charset val="204"/>
        <scheme val="minor"/>
      </rPr>
      <t>гл., мет., премиум</t>
    </r>
  </si>
  <si>
    <r>
      <t xml:space="preserve">МДФ </t>
    </r>
    <r>
      <rPr>
        <b/>
        <sz val="10"/>
        <rFont val="Calibri"/>
        <family val="2"/>
        <charset val="204"/>
        <scheme val="minor"/>
      </rPr>
      <t>матов.</t>
    </r>
  </si>
  <si>
    <r>
      <t xml:space="preserve">МДФ </t>
    </r>
    <r>
      <rPr>
        <b/>
        <sz val="10"/>
        <rFont val="Calibri"/>
        <family val="2"/>
        <charset val="204"/>
        <scheme val="minor"/>
      </rPr>
      <t>гл., мет., премиум</t>
    </r>
  </si>
  <si>
    <r>
      <t xml:space="preserve">МДФ 
</t>
    </r>
    <r>
      <rPr>
        <b/>
        <sz val="10"/>
        <rFont val="Calibri"/>
        <family val="2"/>
        <charset val="204"/>
        <scheme val="minor"/>
      </rPr>
      <t>гл., мет., премиум</t>
    </r>
  </si>
  <si>
    <t>Каркас ЛДСП, фасад ЛДСП (без сушек, без моек, столешница комплектуется отдельно)</t>
  </si>
  <si>
    <t>Каркас ЛДСП, фасад ЛДСП (без сушек, без моек)</t>
  </si>
  <si>
    <t>Универсальные шкафы-пеналы и пеналы под технику</t>
  </si>
  <si>
    <t>Каркас ЛДСП, фасад МДФ</t>
  </si>
  <si>
    <t xml:space="preserve">Мойки </t>
  </si>
  <si>
    <t xml:space="preserve">Сушки </t>
  </si>
  <si>
    <t>Оптовая цена (шт.)</t>
  </si>
  <si>
    <t>Оптовая цена  (шт.)</t>
  </si>
  <si>
    <t xml:space="preserve">                                    Доп. столешницы t=26 мм для кухонных рабочих столов</t>
  </si>
  <si>
    <r>
      <t xml:space="preserve">Кухонные модули </t>
    </r>
    <r>
      <rPr>
        <b/>
        <sz val="14"/>
        <color theme="1"/>
        <rFont val="Calibri"/>
        <family val="2"/>
        <charset val="204"/>
        <scheme val="minor"/>
      </rPr>
      <t>"КЛАССИКА"</t>
    </r>
  </si>
  <si>
    <r>
      <t xml:space="preserve">Кухонные модули </t>
    </r>
    <r>
      <rPr>
        <b/>
        <sz val="14"/>
        <color theme="1"/>
        <rFont val="Calibri"/>
        <family val="2"/>
        <charset val="204"/>
        <scheme val="minor"/>
      </rPr>
      <t>"ЭКОНИКА"</t>
    </r>
  </si>
  <si>
    <t>Кухонные модули "МОДЕРН"</t>
  </si>
  <si>
    <t>6+1ф.</t>
  </si>
  <si>
    <t>7+1ф.</t>
  </si>
  <si>
    <t>А4, А8, А13, Б16, Б6, Б25</t>
  </si>
  <si>
    <t>А4, А10, А13, Б16,Б7, Б25</t>
  </si>
  <si>
    <t>А10, А8, А13, Б7, Б18, Б25</t>
  </si>
  <si>
    <t>А4, А8, А13, Б16, Б6, Б23</t>
  </si>
  <si>
    <t>А4, А10, А13, Б16,Б7, Б23</t>
  </si>
  <si>
    <t>А4, А10, А14, Б7, Б16, Б24</t>
  </si>
  <si>
    <t>А4, А19, А14, Б16, Б15, Б24</t>
  </si>
  <si>
    <t>А4, А19, А13, Б16,Б15, Б23</t>
  </si>
  <si>
    <r>
      <t xml:space="preserve">Набор кух.мебели  </t>
    </r>
    <r>
      <rPr>
        <sz val="12"/>
        <color theme="1"/>
        <rFont val="Calibri"/>
        <family val="2"/>
        <charset val="204"/>
        <scheme val="minor"/>
      </rPr>
      <t xml:space="preserve">(1,6 м), </t>
    </r>
    <r>
      <rPr>
        <b/>
        <sz val="12"/>
        <color theme="1"/>
        <rFont val="Calibri"/>
        <family val="2"/>
        <charset val="204"/>
        <scheme val="minor"/>
      </rPr>
      <t>"Модерн"</t>
    </r>
    <r>
      <rPr>
        <sz val="12"/>
        <color theme="1"/>
        <rFont val="Calibri"/>
        <family val="2"/>
        <charset val="204"/>
        <scheme val="minor"/>
      </rPr>
      <t>, состоящий из модулей:</t>
    </r>
  </si>
  <si>
    <r>
      <t xml:space="preserve">Набор кух.мебели  </t>
    </r>
    <r>
      <rPr>
        <sz val="12"/>
        <color theme="1"/>
        <rFont val="Calibri"/>
        <family val="2"/>
        <charset val="204"/>
        <scheme val="minor"/>
      </rPr>
      <t xml:space="preserve">(1,6 м), </t>
    </r>
    <r>
      <rPr>
        <b/>
        <sz val="12"/>
        <color theme="1"/>
        <rFont val="Calibri"/>
        <family val="2"/>
        <charset val="204"/>
        <scheme val="minor"/>
      </rPr>
      <t>"Классика"</t>
    </r>
    <r>
      <rPr>
        <sz val="12"/>
        <color theme="1"/>
        <rFont val="Calibri"/>
        <family val="2"/>
        <charset val="204"/>
        <scheme val="minor"/>
      </rPr>
      <t>, состоящий из модулей:</t>
    </r>
  </si>
  <si>
    <r>
      <t xml:space="preserve">Набор кух.мебели </t>
    </r>
    <r>
      <rPr>
        <sz val="12"/>
        <color theme="1"/>
        <rFont val="Calibri"/>
        <family val="2"/>
        <charset val="204"/>
        <scheme val="minor"/>
      </rPr>
      <t>(1,8 м)</t>
    </r>
    <r>
      <rPr>
        <b/>
        <sz val="12"/>
        <color theme="1"/>
        <rFont val="Calibri"/>
        <family val="2"/>
        <charset val="204"/>
        <scheme val="minor"/>
      </rPr>
      <t xml:space="preserve"> "Классика""</t>
    </r>
    <r>
      <rPr>
        <sz val="12"/>
        <color theme="1"/>
        <rFont val="Calibri"/>
        <family val="2"/>
        <charset val="204"/>
        <scheme val="minor"/>
      </rPr>
      <t>, состоящий из модулей:</t>
    </r>
  </si>
  <si>
    <t xml:space="preserve">Кухонные модули </t>
  </si>
  <si>
    <t>Высота верхних шкафов 620мм, глубина рабочих столов 420 мм</t>
  </si>
  <si>
    <t>(ручки 128 металлич., ножки d45,  h100 пластмас., евронавесы, полновыкатные направляющие)</t>
  </si>
  <si>
    <t>(Без ручек, ножки d45,  h100 пластмас., евронавесы, полновыкатные направляющие, петли с доводчиком)</t>
  </si>
  <si>
    <r>
      <t xml:space="preserve">Набор кух.мебели </t>
    </r>
    <r>
      <rPr>
        <sz val="12"/>
        <color theme="1"/>
        <rFont val="Calibri"/>
        <family val="2"/>
        <charset val="204"/>
        <scheme val="minor"/>
      </rPr>
      <t>(2,0 м)</t>
    </r>
    <r>
      <rPr>
        <b/>
        <sz val="12"/>
        <color theme="1"/>
        <rFont val="Calibri"/>
        <family val="2"/>
        <charset val="204"/>
        <scheme val="minor"/>
      </rPr>
      <t>"Классика"</t>
    </r>
    <r>
      <rPr>
        <sz val="12"/>
        <color theme="1"/>
        <rFont val="Calibri"/>
        <family val="2"/>
        <charset val="204"/>
        <scheme val="minor"/>
      </rPr>
      <t>,     состоящий из модулей:</t>
    </r>
  </si>
  <si>
    <r>
      <t xml:space="preserve">Набор кух.мебели </t>
    </r>
    <r>
      <rPr>
        <sz val="12"/>
        <color theme="1"/>
        <rFont val="Calibri"/>
        <family val="2"/>
        <charset val="204"/>
        <scheme val="minor"/>
      </rPr>
      <t>(1,8 м)</t>
    </r>
    <r>
      <rPr>
        <b/>
        <sz val="12"/>
        <color theme="1"/>
        <rFont val="Calibri"/>
        <family val="2"/>
        <charset val="204"/>
        <scheme val="minor"/>
      </rPr>
      <t xml:space="preserve"> "Модерн"</t>
    </r>
    <r>
      <rPr>
        <sz val="12"/>
        <color theme="1"/>
        <rFont val="Calibri"/>
        <family val="2"/>
        <charset val="204"/>
        <scheme val="minor"/>
      </rPr>
      <t>,             состоящий из модулей:</t>
    </r>
  </si>
  <si>
    <r>
      <t xml:space="preserve">Набор кух.мебели </t>
    </r>
    <r>
      <rPr>
        <sz val="12"/>
        <color theme="1"/>
        <rFont val="Calibri"/>
        <family val="2"/>
        <charset val="204"/>
        <scheme val="minor"/>
      </rPr>
      <t>(2,0 м)</t>
    </r>
    <r>
      <rPr>
        <b/>
        <sz val="12"/>
        <color theme="1"/>
        <rFont val="Calibri"/>
        <family val="2"/>
        <charset val="204"/>
        <scheme val="minor"/>
      </rPr>
      <t>"Модерн"</t>
    </r>
    <r>
      <rPr>
        <sz val="12"/>
        <color theme="1"/>
        <rFont val="Calibri"/>
        <family val="2"/>
        <charset val="204"/>
        <scheme val="minor"/>
      </rPr>
      <t>,            состоящий из модулей:</t>
    </r>
  </si>
  <si>
    <t>Кухонные модули "НЕКСТ" ЛДСП</t>
  </si>
  <si>
    <t>Некст МДФ, Фортуна</t>
  </si>
  <si>
    <t xml:space="preserve">Мойка круглая </t>
  </si>
  <si>
    <r>
      <t xml:space="preserve">Мойка крглая врезная из искусственного камня  D49 </t>
    </r>
    <r>
      <rPr>
        <sz val="12"/>
        <color rgb="FFFF0000"/>
        <rFont val="Calibri"/>
        <family val="2"/>
        <charset val="204"/>
        <scheme val="minor"/>
      </rPr>
      <t>бежевая, белая, черная</t>
    </r>
  </si>
  <si>
    <r>
      <t xml:space="preserve">Мойка прямоугольная врезная из искусственного камня установочный проем 467*392 мм
</t>
    </r>
    <r>
      <rPr>
        <sz val="12"/>
        <color rgb="FFFF0000"/>
        <rFont val="Calibri"/>
        <family val="2"/>
        <charset val="204"/>
        <scheme val="minor"/>
      </rPr>
      <t>бежевая, белая, черная</t>
    </r>
  </si>
  <si>
    <t>Шкаф навесной угловой с глухой дверью</t>
  </si>
  <si>
    <t xml:space="preserve">                                              (ручки 192 пластмас., ножки d50 h100 пластмас., евронавесы, полновыкатные направляющие)</t>
  </si>
  <si>
    <t>* фурнитура внутри упаковки</t>
  </si>
  <si>
    <t>Цена оптовая</t>
  </si>
  <si>
    <t>Цена при 100% оплате от      100 000 руб -5%</t>
  </si>
  <si>
    <t>Цена при 100% оплате от      300 000 руб -15%</t>
  </si>
  <si>
    <t>Цена при 100% оплате от 100 000 руб -5%</t>
  </si>
  <si>
    <t>Цена при 100% оплате от 100 000 руб - 5%</t>
  </si>
  <si>
    <t>Цена при 100% оплате от 100 000 руб. - 5%</t>
  </si>
  <si>
    <t>Цена при 100% оплате от 300 000 руб. -15%</t>
  </si>
  <si>
    <t>Цена при 100% оплате от 300 000 руб -15%</t>
  </si>
  <si>
    <t>Цена при 100% оплате от 100000руб -5%</t>
  </si>
  <si>
    <t>Цена при 100% оплате от 300000руб -15%</t>
  </si>
  <si>
    <t>Цена при 100% оплате от 100 000 руб   -5%</t>
  </si>
  <si>
    <t>Цена при 100% оплате от 300 000 руб    -15%</t>
  </si>
  <si>
    <t>Цена при оптовая</t>
  </si>
  <si>
    <t>Цена при 100% оплате от 300 000 руб - 15%</t>
  </si>
  <si>
    <t>ПРАЙС-ЛИСТ МЕБЕЛЬ ДЛЯ КУХНИ</t>
  </si>
  <si>
    <t>А4, А13, А2 (2 шт.), А29, А8, Б16, Б6(2 шт), Б27</t>
  </si>
  <si>
    <t>Некст МДФ, Монблан, Софт</t>
  </si>
  <si>
    <t>Каркас ЛДСП, фасад ЛДСП  (без сушек, без моек)</t>
  </si>
  <si>
    <r>
      <t xml:space="preserve">Каркас ЛДСП, фасад </t>
    </r>
    <r>
      <rPr>
        <b/>
        <sz val="14"/>
        <color theme="1"/>
        <rFont val="Calibri"/>
        <family val="2"/>
        <charset val="204"/>
        <scheme val="minor"/>
      </rPr>
      <t xml:space="preserve">МДФ  "НЕКСТ МДФ",  "ГАРМОНИЯ", "СОФТ", "МОНБЛАН" </t>
    </r>
    <r>
      <rPr>
        <sz val="14"/>
        <color theme="1"/>
        <rFont val="Calibri"/>
        <family val="2"/>
        <charset val="204"/>
        <scheme val="minor"/>
      </rPr>
      <t>(без сушек, без моек)</t>
    </r>
  </si>
  <si>
    <t>**При изменении стандартных габаритных размеров и комплектаций к ним дополнительная наценка на изделие составит 15-25% в зависимости от сложности изготовления.</t>
  </si>
  <si>
    <t>*Кроме фасадов "Софт" и "Монблан"</t>
  </si>
  <si>
    <t>А3*</t>
  </si>
  <si>
    <t>А5*</t>
  </si>
  <si>
    <t>А7*</t>
  </si>
  <si>
    <t>А9*</t>
  </si>
  <si>
    <t>А11*</t>
  </si>
  <si>
    <t>А18*</t>
  </si>
  <si>
    <t>А20*</t>
  </si>
  <si>
    <t>А16*</t>
  </si>
  <si>
    <t>А26*</t>
  </si>
  <si>
    <t xml:space="preserve">Шкаф навесной угловой с глухой </t>
  </si>
  <si>
    <t xml:space="preserve">                       дверью</t>
  </si>
  <si>
    <t>А27</t>
  </si>
  <si>
    <t>А28</t>
  </si>
  <si>
    <t>А29</t>
  </si>
  <si>
    <t>Шкаф навесной под телескопическую вытяжку (электроплита)</t>
  </si>
  <si>
    <t>Шкаф навесной под телескопическую вытяжку (газплита)</t>
  </si>
  <si>
    <t>Шкаф навесной угловой однодверный</t>
  </si>
  <si>
    <r>
      <t xml:space="preserve">Набор кух.мебели  </t>
    </r>
    <r>
      <rPr>
        <sz val="12"/>
        <color theme="1"/>
        <rFont val="Calibri"/>
        <family val="2"/>
        <charset val="204"/>
        <scheme val="minor"/>
      </rPr>
      <t xml:space="preserve">(1,6 м), </t>
    </r>
    <r>
      <rPr>
        <b/>
        <sz val="12"/>
        <color theme="1"/>
        <rFont val="Calibri"/>
        <family val="2"/>
        <charset val="204"/>
        <scheme val="minor"/>
      </rPr>
      <t>"Некст" ЛДСП/ МДФ</t>
    </r>
    <r>
      <rPr>
        <sz val="12"/>
        <color theme="1"/>
        <rFont val="Calibri"/>
        <family val="2"/>
        <charset val="204"/>
        <scheme val="minor"/>
      </rPr>
      <t xml:space="preserve">, </t>
    </r>
    <r>
      <rPr>
        <b/>
        <sz val="12"/>
        <color theme="1"/>
        <rFont val="Calibri"/>
        <family val="2"/>
        <charset val="204"/>
        <scheme val="minor"/>
      </rPr>
      <t xml:space="preserve">Монблан, Софт, </t>
    </r>
    <r>
      <rPr>
        <sz val="12"/>
        <color theme="1"/>
        <rFont val="Calibri"/>
        <family val="2"/>
        <charset val="204"/>
        <scheme val="minor"/>
      </rPr>
      <t xml:space="preserve"> состоящий из модулей:</t>
    </r>
  </si>
  <si>
    <r>
      <t xml:space="preserve">Набор кух.мебели </t>
    </r>
    <r>
      <rPr>
        <sz val="12"/>
        <color theme="1"/>
        <rFont val="Calibri"/>
        <family val="2"/>
        <charset val="204"/>
        <scheme val="minor"/>
      </rPr>
      <t>(1,8 м)</t>
    </r>
    <r>
      <rPr>
        <b/>
        <sz val="12"/>
        <color theme="1"/>
        <rFont val="Calibri"/>
        <family val="2"/>
        <charset val="204"/>
        <scheme val="minor"/>
      </rPr>
      <t xml:space="preserve"> "Некст" ЛДСП/ МДФ</t>
    </r>
    <r>
      <rPr>
        <sz val="12"/>
        <color theme="1"/>
        <rFont val="Calibri"/>
        <family val="2"/>
        <charset val="204"/>
        <scheme val="minor"/>
      </rPr>
      <t xml:space="preserve">, </t>
    </r>
    <r>
      <rPr>
        <b/>
        <sz val="12"/>
        <color theme="1"/>
        <rFont val="Calibri"/>
        <family val="2"/>
        <charset val="204"/>
        <scheme val="minor"/>
      </rPr>
      <t>Монблан, Софт,</t>
    </r>
    <r>
      <rPr>
        <sz val="12"/>
        <color theme="1"/>
        <rFont val="Calibri"/>
        <family val="2"/>
        <charset val="204"/>
        <scheme val="minor"/>
      </rPr>
      <t xml:space="preserve"> состоящий из модулей:</t>
    </r>
  </si>
  <si>
    <r>
      <t xml:space="preserve"> Набор кух.мебели (2,0 м) "Некст" ЛДСП/ МДФ, Монблан, Софт, </t>
    </r>
    <r>
      <rPr>
        <sz val="12"/>
        <color theme="1"/>
        <rFont val="Calibri"/>
        <family val="2"/>
        <charset val="204"/>
        <scheme val="minor"/>
      </rPr>
      <t>состоящий из модулей:</t>
    </r>
  </si>
  <si>
    <r>
      <t xml:space="preserve">Набор кух.мебели угловой </t>
    </r>
    <r>
      <rPr>
        <sz val="12"/>
        <color theme="1"/>
        <rFont val="Calibri"/>
        <family val="2"/>
        <charset val="204"/>
        <scheme val="minor"/>
      </rPr>
      <t xml:space="preserve">(2,0*1,2) </t>
    </r>
    <r>
      <rPr>
        <b/>
        <sz val="12"/>
        <color theme="1"/>
        <rFont val="Calibri"/>
        <family val="2"/>
        <charset val="204"/>
        <scheme val="minor"/>
      </rPr>
      <t xml:space="preserve">"Некст" ЛДСП/МДФ,  Монблан, Софт,                                                       </t>
    </r>
    <r>
      <rPr>
        <sz val="12"/>
        <color theme="1"/>
        <rFont val="Calibri"/>
        <family val="2"/>
        <charset val="204"/>
        <scheme val="minor"/>
      </rPr>
      <t>состоящий из модулей:</t>
    </r>
  </si>
  <si>
    <r>
      <t xml:space="preserve">Набор кух.мебели угловой </t>
    </r>
    <r>
      <rPr>
        <sz val="12"/>
        <color theme="1"/>
        <rFont val="Calibri"/>
        <family val="2"/>
        <charset val="204"/>
        <scheme val="minor"/>
      </rPr>
      <t xml:space="preserve">(2,0х1,2 м) </t>
    </r>
    <r>
      <rPr>
        <b/>
        <sz val="12"/>
        <color theme="1"/>
        <rFont val="Calibri"/>
        <family val="2"/>
        <charset val="204"/>
        <scheme val="minor"/>
      </rPr>
      <t xml:space="preserve"> "Гармония" ,                                                      </t>
    </r>
    <r>
      <rPr>
        <sz val="12"/>
        <color theme="1"/>
        <rFont val="Calibri"/>
        <family val="2"/>
        <charset val="204"/>
        <scheme val="minor"/>
      </rPr>
      <t>состоящий из модулей:</t>
    </r>
  </si>
  <si>
    <r>
      <t xml:space="preserve">Набор кух.мебели </t>
    </r>
    <r>
      <rPr>
        <sz val="12"/>
        <color theme="1"/>
        <rFont val="Calibri"/>
        <family val="2"/>
        <charset val="204"/>
        <scheme val="minor"/>
      </rPr>
      <t>(1,6 м)</t>
    </r>
    <r>
      <rPr>
        <b/>
        <sz val="12"/>
        <color theme="1"/>
        <rFont val="Calibri"/>
        <family val="2"/>
        <charset val="204"/>
        <scheme val="minor"/>
      </rPr>
      <t xml:space="preserve"> "Гармония"</t>
    </r>
    <r>
      <rPr>
        <sz val="12"/>
        <color theme="1"/>
        <rFont val="Calibri"/>
        <family val="2"/>
        <charset val="204"/>
        <scheme val="minor"/>
      </rPr>
      <t xml:space="preserve">  ,                                                  состоящий из модулей:</t>
    </r>
  </si>
  <si>
    <r>
      <t xml:space="preserve">Набор кух.мебели </t>
    </r>
    <r>
      <rPr>
        <sz val="12"/>
        <color theme="1"/>
        <rFont val="Calibri"/>
        <family val="2"/>
        <charset val="204"/>
        <scheme val="minor"/>
      </rPr>
      <t>(1,8 м)</t>
    </r>
    <r>
      <rPr>
        <b/>
        <sz val="12"/>
        <color theme="1"/>
        <rFont val="Calibri"/>
        <family val="2"/>
        <charset val="204"/>
        <scheme val="minor"/>
      </rPr>
      <t xml:space="preserve"> "Гармония "  ,                                    </t>
    </r>
    <r>
      <rPr>
        <sz val="12"/>
        <color theme="1"/>
        <rFont val="Calibri"/>
        <family val="2"/>
        <charset val="204"/>
        <scheme val="minor"/>
      </rPr>
      <t>состоящий из модулей:</t>
    </r>
  </si>
  <si>
    <t>Вес</t>
  </si>
  <si>
    <t>Объем</t>
  </si>
  <si>
    <t>*Цены действительны с 01.08.2024 г.</t>
  </si>
  <si>
    <t>*Цены действительны с 07.08.2024 г.</t>
  </si>
  <si>
    <t>1680 руб.</t>
  </si>
  <si>
    <t>Оптовый прайс-лист 07.08.2024</t>
  </si>
  <si>
    <t xml:space="preserve">Кухня 1,6 м </t>
  </si>
  <si>
    <t>Кухня 2,0 м</t>
  </si>
  <si>
    <t>Кухня 1,8 м</t>
  </si>
  <si>
    <t>*Цены действительны с 07.08.2024г.</t>
  </si>
  <si>
    <r>
      <t xml:space="preserve">Набор кух.мебели </t>
    </r>
    <r>
      <rPr>
        <sz val="12"/>
        <color theme="1"/>
        <rFont val="Calibri"/>
        <family val="2"/>
        <charset val="204"/>
        <scheme val="minor"/>
      </rPr>
      <t>(2,0м)</t>
    </r>
    <r>
      <rPr>
        <b/>
        <sz val="12"/>
        <color theme="1"/>
        <rFont val="Calibri"/>
        <family val="2"/>
        <charset val="204"/>
        <scheme val="minor"/>
      </rPr>
      <t xml:space="preserve"> "Гармония "  ,                                    </t>
    </r>
    <r>
      <rPr>
        <sz val="12"/>
        <color theme="1"/>
        <rFont val="Calibri"/>
        <family val="2"/>
        <charset val="204"/>
        <scheme val="minor"/>
      </rPr>
      <t>состоящий из модулей:</t>
    </r>
  </si>
  <si>
    <t>А5, А14, А20, Б15, Б16, Б24</t>
  </si>
  <si>
    <t xml:space="preserve">                   </t>
  </si>
  <si>
    <t>* Скидка  действительна при 100% оплате счета в течение 3-х банковских дней с момента его выставления.  Скидка рассчитывается согласно условий, указанных в прайс-листе.</t>
  </si>
  <si>
    <t>Каркас ЛДСП, фасад ЛДСП с накладкой МДФ   (без сушек, без моек, столешница комплектуется отдельно) (ручка-кнопка пластмас.,  ножки квадратн. h100 пластмас., евронавесы, полновыкатные направляющие, петли с доводчиком)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</si>
</sst>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Gloucester MT Extra Condensed"/>
      <family val="1"/>
    </font>
    <font>
      <b/>
      <sz val="12"/>
      <color theme="1"/>
      <name val="Gloucester MT Extra Condensed"/>
      <family val="1"/>
    </font>
    <font>
      <b/>
      <sz val="11"/>
      <name val="Gloucester MT Extra Condensed"/>
      <family val="1"/>
    </font>
    <font>
      <sz val="11"/>
      <color theme="1"/>
      <name val="Gloucester MT Extra Condensed"/>
      <family val="1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1"/>
      <name val="Gloucester MT Extra Condensed"/>
      <family val="1"/>
    </font>
    <font>
      <b/>
      <sz val="18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8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10" fillId="0" borderId="0" xfId="0" applyFont="1"/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5" xfId="0" applyFont="1" applyBorder="1" applyAlignment="1">
      <alignment horizontal="center"/>
    </xf>
    <xf numFmtId="0" fontId="0" fillId="0" borderId="9" xfId="0" applyFont="1" applyBorder="1"/>
    <xf numFmtId="0" fontId="0" fillId="0" borderId="9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0" xfId="0" applyFont="1"/>
    <xf numFmtId="0" fontId="21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8" fillId="0" borderId="12" xfId="0" applyFont="1" applyBorder="1" applyAlignment="1">
      <alignment horizontal="center" textRotation="90"/>
    </xf>
    <xf numFmtId="0" fontId="18" fillId="0" borderId="11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1" xfId="0" applyBorder="1" applyAlignment="1"/>
    <xf numFmtId="0" fontId="0" fillId="0" borderId="0" xfId="0" applyFont="1" applyFill="1"/>
    <xf numFmtId="0" fontId="0" fillId="0" borderId="4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7" fillId="0" borderId="4" xfId="0" applyFont="1" applyFill="1" applyBorder="1" applyAlignment="1"/>
    <xf numFmtId="0" fontId="17" fillId="0" borderId="4" xfId="0" applyFont="1" applyBorder="1" applyAlignment="1"/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Font="1" applyBorder="1" applyAlignment="1">
      <alignment horizontal="center"/>
    </xf>
    <xf numFmtId="3" fontId="6" fillId="3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/>
    <xf numFmtId="3" fontId="6" fillId="3" borderId="4" xfId="0" applyNumberFormat="1" applyFont="1" applyFill="1" applyBorder="1"/>
    <xf numFmtId="0" fontId="25" fillId="3" borderId="4" xfId="0" applyFont="1" applyFill="1" applyBorder="1" applyAlignment="1"/>
    <xf numFmtId="0" fontId="6" fillId="3" borderId="0" xfId="0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6" fillId="0" borderId="0" xfId="0" applyFont="1"/>
    <xf numFmtId="0" fontId="0" fillId="4" borderId="0" xfId="0" applyFill="1"/>
    <xf numFmtId="0" fontId="21" fillId="4" borderId="0" xfId="0" applyFont="1" applyFill="1"/>
    <xf numFmtId="3" fontId="6" fillId="4" borderId="4" xfId="0" applyNumberFormat="1" applyFont="1" applyFill="1" applyBorder="1"/>
    <xf numFmtId="0" fontId="25" fillId="4" borderId="4" xfId="0" applyFont="1" applyFill="1" applyBorder="1" applyAlignment="1"/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6" fillId="4" borderId="4" xfId="0" applyNumberFormat="1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/>
    </xf>
    <xf numFmtId="3" fontId="12" fillId="4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3" fontId="10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3" fontId="6" fillId="3" borderId="8" xfId="0" applyNumberFormat="1" applyFont="1" applyFill="1" applyBorder="1"/>
    <xf numFmtId="0" fontId="0" fillId="0" borderId="11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3" fontId="10" fillId="4" borderId="5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12" fillId="3" borderId="7" xfId="0" applyNumberFormat="1" applyFont="1" applyFill="1" applyBorder="1" applyAlignment="1">
      <alignment horizontal="center" vertical="top"/>
    </xf>
    <xf numFmtId="3" fontId="12" fillId="4" borderId="7" xfId="0" applyNumberFormat="1" applyFont="1" applyFill="1" applyBorder="1" applyAlignment="1">
      <alignment horizontal="center" vertical="top"/>
    </xf>
    <xf numFmtId="0" fontId="0" fillId="0" borderId="3" xfId="0" applyFont="1" applyBorder="1" applyAlignment="1">
      <alignment horizontal="center"/>
    </xf>
    <xf numFmtId="0" fontId="18" fillId="0" borderId="9" xfId="0" applyFont="1" applyBorder="1" applyAlignment="1">
      <alignment horizontal="center" textRotation="90"/>
    </xf>
    <xf numFmtId="0" fontId="18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 textRotation="90"/>
    </xf>
    <xf numFmtId="0" fontId="24" fillId="4" borderId="4" xfId="0" applyFont="1" applyFill="1" applyBorder="1" applyAlignment="1">
      <alignment horizontal="center" vertical="top" wrapText="1"/>
    </xf>
    <xf numFmtId="0" fontId="24" fillId="2" borderId="4" xfId="0" applyFont="1" applyFill="1" applyBorder="1" applyAlignment="1">
      <alignment horizontal="center" vertical="top" wrapText="1"/>
    </xf>
    <xf numFmtId="0" fontId="24" fillId="3" borderId="16" xfId="0" applyFont="1" applyFill="1" applyBorder="1" applyAlignment="1">
      <alignment horizontal="center" vertical="top" wrapText="1"/>
    </xf>
    <xf numFmtId="0" fontId="24" fillId="4" borderId="16" xfId="0" applyFont="1" applyFill="1" applyBorder="1" applyAlignment="1">
      <alignment horizontal="center" vertical="top" wrapText="1"/>
    </xf>
    <xf numFmtId="0" fontId="24" fillId="3" borderId="18" xfId="0" applyFont="1" applyFill="1" applyBorder="1" applyAlignment="1">
      <alignment horizontal="center" vertical="top" wrapText="1"/>
    </xf>
    <xf numFmtId="0" fontId="24" fillId="4" borderId="18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5" xfId="0" applyFont="1" applyBorder="1"/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25" fillId="3" borderId="0" xfId="0" applyFont="1" applyFill="1" applyBorder="1" applyAlignment="1"/>
    <xf numFmtId="3" fontId="6" fillId="3" borderId="0" xfId="0" applyNumberFormat="1" applyFont="1" applyFill="1" applyBorder="1"/>
    <xf numFmtId="0" fontId="25" fillId="4" borderId="0" xfId="0" applyFont="1" applyFill="1" applyBorder="1" applyAlignment="1"/>
    <xf numFmtId="3" fontId="6" fillId="4" borderId="0" xfId="0" applyNumberFormat="1" applyFont="1" applyFill="1" applyBorder="1"/>
    <xf numFmtId="0" fontId="3" fillId="0" borderId="0" xfId="0" applyFont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top"/>
    </xf>
    <xf numFmtId="3" fontId="12" fillId="3" borderId="9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4" borderId="9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top"/>
    </xf>
    <xf numFmtId="0" fontId="0" fillId="4" borderId="0" xfId="0" applyFill="1" applyAlignment="1">
      <alignment horizontal="center"/>
    </xf>
    <xf numFmtId="3" fontId="6" fillId="3" borderId="4" xfId="0" applyNumberFormat="1" applyFont="1" applyFill="1" applyBorder="1" applyAlignment="1">
      <alignment horizontal="center"/>
    </xf>
    <xf numFmtId="3" fontId="6" fillId="4" borderId="4" xfId="0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3" fontId="6" fillId="3" borderId="4" xfId="0" applyNumberFormat="1" applyFont="1" applyFill="1" applyBorder="1" applyAlignment="1">
      <alignment vertical="center" wrapText="1"/>
    </xf>
    <xf numFmtId="3" fontId="6" fillId="4" borderId="4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2" borderId="7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vertical="top" wrapText="1"/>
    </xf>
    <xf numFmtId="0" fontId="16" fillId="2" borderId="7" xfId="0" applyFont="1" applyFill="1" applyBorder="1" applyAlignment="1">
      <alignment vertical="top" wrapText="1"/>
    </xf>
    <xf numFmtId="3" fontId="6" fillId="3" borderId="9" xfId="0" applyNumberFormat="1" applyFont="1" applyFill="1" applyBorder="1" applyAlignment="1">
      <alignment horizontal="center"/>
    </xf>
    <xf numFmtId="3" fontId="6" fillId="4" borderId="9" xfId="0" applyNumberFormat="1" applyFont="1" applyFill="1" applyBorder="1" applyAlignment="1">
      <alignment horizontal="center"/>
    </xf>
    <xf numFmtId="3" fontId="6" fillId="3" borderId="9" xfId="0" applyNumberFormat="1" applyFont="1" applyFill="1" applyBorder="1"/>
    <xf numFmtId="0" fontId="0" fillId="0" borderId="0" xfId="0" applyFont="1" applyAlignment="1">
      <alignment wrapText="1"/>
    </xf>
    <xf numFmtId="0" fontId="0" fillId="0" borderId="4" xfId="0" applyBorder="1" applyAlignment="1">
      <alignment vertical="center"/>
    </xf>
    <xf numFmtId="0" fontId="0" fillId="0" borderId="9" xfId="0" applyBorder="1" applyAlignment="1"/>
    <xf numFmtId="3" fontId="12" fillId="3" borderId="9" xfId="0" applyNumberFormat="1" applyFont="1" applyFill="1" applyBorder="1" applyAlignment="1">
      <alignment horizontal="center" vertical="top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3" fontId="10" fillId="4" borderId="4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11" fillId="0" borderId="0" xfId="0" applyFont="1"/>
    <xf numFmtId="3" fontId="10" fillId="2" borderId="9" xfId="0" applyNumberFormat="1" applyFont="1" applyFill="1" applyBorder="1" applyAlignment="1">
      <alignment horizontal="center" vertical="center"/>
    </xf>
    <xf numFmtId="0" fontId="9" fillId="0" borderId="0" xfId="0" applyFont="1" applyBorder="1" applyAlignment="1"/>
    <xf numFmtId="0" fontId="5" fillId="0" borderId="0" xfId="0" applyFont="1"/>
    <xf numFmtId="0" fontId="5" fillId="2" borderId="0" xfId="0" applyFont="1" applyFill="1"/>
    <xf numFmtId="0" fontId="33" fillId="2" borderId="0" xfId="0" applyFont="1" applyFill="1"/>
    <xf numFmtId="0" fontId="0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3" fontId="10" fillId="5" borderId="4" xfId="0" applyNumberFormat="1" applyFont="1" applyFill="1" applyBorder="1" applyAlignment="1">
      <alignment horizontal="center" vertical="center"/>
    </xf>
    <xf numFmtId="3" fontId="10" fillId="5" borderId="9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3" fontId="12" fillId="4" borderId="5" xfId="0" applyNumberFormat="1" applyFont="1" applyFill="1" applyBorder="1" applyAlignment="1">
      <alignment horizontal="center" vertical="top"/>
    </xf>
    <xf numFmtId="3" fontId="12" fillId="3" borderId="5" xfId="0" applyNumberFormat="1" applyFont="1" applyFill="1" applyBorder="1" applyAlignment="1">
      <alignment horizontal="center" vertical="top"/>
    </xf>
    <xf numFmtId="3" fontId="12" fillId="3" borderId="9" xfId="0" applyNumberFormat="1" applyFont="1" applyFill="1" applyBorder="1" applyAlignment="1">
      <alignment horizontal="center" vertical="top"/>
    </xf>
    <xf numFmtId="3" fontId="12" fillId="3" borderId="5" xfId="0" applyNumberFormat="1" applyFont="1" applyFill="1" applyBorder="1" applyAlignment="1">
      <alignment horizontal="center" vertical="top" wrapText="1"/>
    </xf>
    <xf numFmtId="3" fontId="12" fillId="3" borderId="7" xfId="0" applyNumberFormat="1" applyFont="1" applyFill="1" applyBorder="1" applyAlignment="1">
      <alignment horizontal="center" vertical="top" wrapText="1"/>
    </xf>
    <xf numFmtId="3" fontId="12" fillId="3" borderId="9" xfId="0" applyNumberFormat="1" applyFont="1" applyFill="1" applyBorder="1" applyAlignment="1">
      <alignment horizontal="center" vertical="top" wrapText="1"/>
    </xf>
    <xf numFmtId="3" fontId="12" fillId="2" borderId="5" xfId="0" applyNumberFormat="1" applyFont="1" applyFill="1" applyBorder="1" applyAlignment="1">
      <alignment horizontal="center" vertical="top"/>
    </xf>
    <xf numFmtId="3" fontId="12" fillId="2" borderId="9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3" fontId="10" fillId="4" borderId="9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19" fillId="2" borderId="0" xfId="0" applyFont="1" applyFill="1" applyAlignment="1">
      <alignment vertical="center"/>
    </xf>
    <xf numFmtId="0" fontId="19" fillId="2" borderId="0" xfId="0" applyFont="1" applyFill="1"/>
    <xf numFmtId="0" fontId="21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16" fillId="2" borderId="0" xfId="0" applyFont="1" applyFill="1"/>
    <xf numFmtId="0" fontId="0" fillId="2" borderId="0" xfId="0" applyFill="1" applyBorder="1"/>
    <xf numFmtId="0" fontId="12" fillId="2" borderId="0" xfId="0" applyFont="1" applyFill="1"/>
    <xf numFmtId="0" fontId="18" fillId="2" borderId="0" xfId="0" applyFont="1" applyFill="1"/>
    <xf numFmtId="3" fontId="10" fillId="2" borderId="6" xfId="0" applyNumberFormat="1" applyFont="1" applyFill="1" applyBorder="1" applyAlignment="1"/>
    <xf numFmtId="3" fontId="10" fillId="2" borderId="8" xfId="0" applyNumberFormat="1" applyFont="1" applyFill="1" applyBorder="1" applyAlignment="1">
      <alignment shrinkToFit="1"/>
    </xf>
    <xf numFmtId="0" fontId="12" fillId="2" borderId="4" xfId="0" applyFont="1" applyFill="1" applyBorder="1" applyAlignment="1"/>
    <xf numFmtId="3" fontId="12" fillId="3" borderId="10" xfId="0" applyNumberFormat="1" applyFont="1" applyFill="1" applyBorder="1" applyAlignment="1">
      <alignment horizontal="center" vertical="top"/>
    </xf>
    <xf numFmtId="3" fontId="12" fillId="3" borderId="12" xfId="0" applyNumberFormat="1" applyFont="1" applyFill="1" applyBorder="1" applyAlignment="1">
      <alignment horizontal="center" vertical="top"/>
    </xf>
    <xf numFmtId="3" fontId="12" fillId="4" borderId="14" xfId="0" applyNumberFormat="1" applyFont="1" applyFill="1" applyBorder="1" applyAlignment="1">
      <alignment horizontal="center" vertical="top"/>
    </xf>
    <xf numFmtId="3" fontId="12" fillId="4" borderId="11" xfId="0" applyNumberFormat="1" applyFont="1" applyFill="1" applyBorder="1" applyAlignment="1">
      <alignment horizontal="center" vertical="top"/>
    </xf>
    <xf numFmtId="3" fontId="12" fillId="4" borderId="15" xfId="0" applyNumberFormat="1" applyFont="1" applyFill="1" applyBorder="1" applyAlignment="1">
      <alignment horizontal="center" vertical="top"/>
    </xf>
    <xf numFmtId="3" fontId="12" fillId="4" borderId="12" xfId="0" applyNumberFormat="1" applyFont="1" applyFill="1" applyBorder="1" applyAlignment="1">
      <alignment horizontal="center" vertical="top"/>
    </xf>
    <xf numFmtId="3" fontId="12" fillId="4" borderId="10" xfId="0" applyNumberFormat="1" applyFont="1" applyFill="1" applyBorder="1" applyAlignment="1">
      <alignment horizontal="center" vertical="top"/>
    </xf>
    <xf numFmtId="3" fontId="12" fillId="3" borderId="11" xfId="0" applyNumberFormat="1" applyFont="1" applyFill="1" applyBorder="1" applyAlignment="1">
      <alignment horizontal="center" vertical="top"/>
    </xf>
    <xf numFmtId="3" fontId="12" fillId="4" borderId="13" xfId="0" applyNumberFormat="1" applyFont="1" applyFill="1" applyBorder="1" applyAlignment="1">
      <alignment horizontal="center" vertical="top"/>
    </xf>
    <xf numFmtId="3" fontId="6" fillId="2" borderId="4" xfId="0" applyNumberFormat="1" applyFont="1" applyFill="1" applyBorder="1" applyAlignment="1">
      <alignment vertical="center" wrapText="1"/>
    </xf>
    <xf numFmtId="1" fontId="0" fillId="2" borderId="7" xfId="0" applyNumberFormat="1" applyFill="1" applyBorder="1" applyAlignment="1">
      <alignment horizontal="center" vertical="top"/>
    </xf>
    <xf numFmtId="3" fontId="12" fillId="2" borderId="11" xfId="0" applyNumberFormat="1" applyFont="1" applyFill="1" applyBorder="1" applyAlignment="1">
      <alignment horizontal="center" vertical="top"/>
    </xf>
    <xf numFmtId="3" fontId="12" fillId="2" borderId="12" xfId="0" applyNumberFormat="1" applyFont="1" applyFill="1" applyBorder="1" applyAlignment="1">
      <alignment horizontal="center" vertical="top"/>
    </xf>
    <xf numFmtId="3" fontId="12" fillId="2" borderId="10" xfId="0" applyNumberFormat="1" applyFont="1" applyFill="1" applyBorder="1" applyAlignment="1">
      <alignment horizontal="center" vertical="top"/>
    </xf>
    <xf numFmtId="3" fontId="12" fillId="3" borderId="0" xfId="0" applyNumberFormat="1" applyFont="1" applyFill="1" applyBorder="1" applyAlignment="1">
      <alignment horizontal="center" vertical="top"/>
    </xf>
    <xf numFmtId="3" fontId="12" fillId="3" borderId="3" xfId="0" applyNumberFormat="1" applyFont="1" applyFill="1" applyBorder="1" applyAlignment="1">
      <alignment horizontal="center" vertical="top"/>
    </xf>
    <xf numFmtId="3" fontId="12" fillId="3" borderId="1" xfId="0" applyNumberFormat="1" applyFont="1" applyFill="1" applyBorder="1" applyAlignment="1">
      <alignment horizontal="center" vertical="top"/>
    </xf>
    <xf numFmtId="3" fontId="12" fillId="3" borderId="13" xfId="0" applyNumberFormat="1" applyFont="1" applyFill="1" applyBorder="1" applyAlignment="1">
      <alignment horizontal="center" vertical="top"/>
    </xf>
    <xf numFmtId="3" fontId="12" fillId="3" borderId="14" xfId="0" applyNumberFormat="1" applyFont="1" applyFill="1" applyBorder="1" applyAlignment="1">
      <alignment horizontal="center" vertical="top"/>
    </xf>
    <xf numFmtId="3" fontId="12" fillId="3" borderId="15" xfId="0" applyNumberFormat="1" applyFont="1" applyFill="1" applyBorder="1" applyAlignment="1">
      <alignment horizontal="center" vertical="top"/>
    </xf>
    <xf numFmtId="3" fontId="12" fillId="2" borderId="7" xfId="0" applyNumberFormat="1" applyFont="1" applyFill="1" applyBorder="1" applyAlignment="1">
      <alignment horizontal="center" vertical="top"/>
    </xf>
    <xf numFmtId="3" fontId="12" fillId="2" borderId="0" xfId="0" applyNumberFormat="1" applyFont="1" applyFill="1" applyBorder="1" applyAlignment="1">
      <alignment horizontal="center" vertical="top"/>
    </xf>
    <xf numFmtId="3" fontId="12" fillId="2" borderId="1" xfId="0" applyNumberFormat="1" applyFont="1" applyFill="1" applyBorder="1" applyAlignment="1">
      <alignment horizontal="center" vertical="top"/>
    </xf>
    <xf numFmtId="3" fontId="12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/>
    <xf numFmtId="3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wrapText="1"/>
    </xf>
    <xf numFmtId="3" fontId="6" fillId="2" borderId="9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3" fontId="10" fillId="4" borderId="4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" fontId="10" fillId="4" borderId="9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Alignment="1"/>
    <xf numFmtId="0" fontId="0" fillId="0" borderId="2" xfId="0" applyBorder="1"/>
    <xf numFmtId="0" fontId="10" fillId="0" borderId="9" xfId="0" applyFont="1" applyBorder="1" applyAlignment="1">
      <alignment horizontal="center" vertical="center" wrapText="1"/>
    </xf>
    <xf numFmtId="0" fontId="0" fillId="2" borderId="2" xfId="0" applyFill="1" applyBorder="1"/>
    <xf numFmtId="0" fontId="0" fillId="4" borderId="2" xfId="0" applyFill="1" applyBorder="1"/>
    <xf numFmtId="0" fontId="0" fillId="0" borderId="9" xfId="0" applyBorder="1"/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3" fontId="10" fillId="4" borderId="4" xfId="0" applyNumberFormat="1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9" xfId="0" applyNumberFormat="1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top" wrapText="1"/>
    </xf>
    <xf numFmtId="3" fontId="12" fillId="3" borderId="9" xfId="0" applyNumberFormat="1" applyFont="1" applyFill="1" applyBorder="1" applyAlignment="1">
      <alignment horizontal="center" vertical="top" wrapText="1"/>
    </xf>
    <xf numFmtId="3" fontId="12" fillId="3" borderId="7" xfId="0" applyNumberFormat="1" applyFont="1" applyFill="1" applyBorder="1" applyAlignment="1">
      <alignment horizontal="center" vertical="top" wrapText="1"/>
    </xf>
    <xf numFmtId="3" fontId="12" fillId="4" borderId="5" xfId="0" applyNumberFormat="1" applyFont="1" applyFill="1" applyBorder="1" applyAlignment="1">
      <alignment horizontal="center" vertical="top"/>
    </xf>
    <xf numFmtId="3" fontId="12" fillId="4" borderId="9" xfId="0" applyNumberFormat="1" applyFont="1" applyFill="1" applyBorder="1" applyAlignment="1">
      <alignment horizontal="center" vertical="top"/>
    </xf>
    <xf numFmtId="3" fontId="10" fillId="2" borderId="9" xfId="0" applyNumberFormat="1" applyFont="1" applyFill="1" applyBorder="1" applyAlignment="1">
      <alignment horizontal="center" vertical="center"/>
    </xf>
    <xf numFmtId="3" fontId="10" fillId="4" borderId="9" xfId="0" applyNumberFormat="1" applyFont="1" applyFill="1" applyBorder="1" applyAlignment="1">
      <alignment horizontal="center" vertical="center"/>
    </xf>
    <xf numFmtId="0" fontId="0" fillId="0" borderId="12" xfId="0" applyBorder="1"/>
    <xf numFmtId="3" fontId="10" fillId="2" borderId="15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10" fillId="4" borderId="12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4" borderId="1" xfId="0" applyFill="1" applyBorder="1"/>
    <xf numFmtId="3" fontId="10" fillId="2" borderId="9" xfId="0" applyNumberFormat="1" applyFont="1" applyFill="1" applyBorder="1" applyAlignment="1">
      <alignment horizontal="center" vertical="center"/>
    </xf>
    <xf numFmtId="3" fontId="10" fillId="4" borderId="9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top"/>
    </xf>
    <xf numFmtId="3" fontId="12" fillId="3" borderId="5" xfId="0" applyNumberFormat="1" applyFont="1" applyFill="1" applyBorder="1" applyAlignment="1">
      <alignment horizontal="center" vertical="top"/>
    </xf>
    <xf numFmtId="3" fontId="12" fillId="2" borderId="9" xfId="0" applyNumberFormat="1" applyFont="1" applyFill="1" applyBorder="1" applyAlignment="1">
      <alignment horizontal="center" vertical="top"/>
    </xf>
    <xf numFmtId="3" fontId="12" fillId="4" borderId="5" xfId="0" applyNumberFormat="1" applyFont="1" applyFill="1" applyBorder="1" applyAlignment="1">
      <alignment horizontal="center" vertical="top"/>
    </xf>
    <xf numFmtId="0" fontId="14" fillId="0" borderId="0" xfId="0" applyFont="1"/>
    <xf numFmtId="3" fontId="12" fillId="3" borderId="9" xfId="0" applyNumberFormat="1" applyFont="1" applyFill="1" applyBorder="1" applyAlignment="1">
      <alignment horizontal="center" vertical="top"/>
    </xf>
    <xf numFmtId="3" fontId="12" fillId="4" borderId="1" xfId="0" applyNumberFormat="1" applyFont="1" applyFill="1" applyBorder="1" applyAlignment="1">
      <alignment horizontal="center" vertical="top" wrapText="1"/>
    </xf>
    <xf numFmtId="3" fontId="12" fillId="4" borderId="2" xfId="0" applyNumberFormat="1" applyFont="1" applyFill="1" applyBorder="1" applyAlignment="1">
      <alignment horizontal="center" vertical="top" wrapText="1"/>
    </xf>
    <xf numFmtId="3" fontId="12" fillId="4" borderId="5" xfId="0" applyNumberFormat="1" applyFont="1" applyFill="1" applyBorder="1" applyAlignment="1">
      <alignment horizontal="center" vertical="top"/>
    </xf>
    <xf numFmtId="3" fontId="12" fillId="4" borderId="9" xfId="0" applyNumberFormat="1" applyFont="1" applyFill="1" applyBorder="1" applyAlignment="1">
      <alignment horizontal="center" vertical="top"/>
    </xf>
    <xf numFmtId="0" fontId="12" fillId="0" borderId="12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3" fontId="12" fillId="2" borderId="9" xfId="0" applyNumberFormat="1" applyFont="1" applyFill="1" applyBorder="1" applyAlignment="1">
      <alignment horizontal="center" vertical="top" wrapText="1"/>
    </xf>
    <xf numFmtId="3" fontId="12" fillId="2" borderId="6" xfId="0" applyNumberFormat="1" applyFont="1" applyFill="1" applyBorder="1" applyAlignment="1">
      <alignment horizontal="center" vertical="top" wrapText="1"/>
    </xf>
    <xf numFmtId="3" fontId="12" fillId="2" borderId="5" xfId="0" applyNumberFormat="1" applyFont="1" applyFill="1" applyBorder="1" applyAlignment="1">
      <alignment horizontal="center" vertical="top"/>
    </xf>
    <xf numFmtId="3" fontId="12" fillId="2" borderId="9" xfId="0" applyNumberFormat="1" applyFont="1" applyFill="1" applyBorder="1" applyAlignment="1">
      <alignment horizontal="center" vertical="top"/>
    </xf>
    <xf numFmtId="1" fontId="0" fillId="2" borderId="5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>
      <alignment horizontal="center" vertical="top"/>
    </xf>
    <xf numFmtId="3" fontId="12" fillId="3" borderId="1" xfId="0" applyNumberFormat="1" applyFont="1" applyFill="1" applyBorder="1" applyAlignment="1">
      <alignment horizontal="center" vertical="top" wrapText="1"/>
    </xf>
    <xf numFmtId="3" fontId="12" fillId="3" borderId="2" xfId="0" applyNumberFormat="1" applyFont="1" applyFill="1" applyBorder="1" applyAlignment="1">
      <alignment horizontal="center" vertical="top" wrapText="1"/>
    </xf>
    <xf numFmtId="3" fontId="12" fillId="3" borderId="5" xfId="0" applyNumberFormat="1" applyFont="1" applyFill="1" applyBorder="1" applyAlignment="1">
      <alignment horizontal="center" vertical="top"/>
    </xf>
    <xf numFmtId="3" fontId="12" fillId="3" borderId="9" xfId="0" applyNumberFormat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2" fillId="0" borderId="7" xfId="0" applyNumberFormat="1" applyFont="1" applyFill="1" applyBorder="1" applyAlignment="1">
      <alignment horizontal="center" vertical="top" wrapText="1"/>
    </xf>
    <xf numFmtId="3" fontId="12" fillId="0" borderId="9" xfId="0" applyNumberFormat="1" applyFont="1" applyFill="1" applyBorder="1" applyAlignment="1">
      <alignment horizontal="center" vertical="top" wrapText="1"/>
    </xf>
    <xf numFmtId="3" fontId="12" fillId="0" borderId="5" xfId="0" applyNumberFormat="1" applyFont="1" applyFill="1" applyBorder="1" applyAlignment="1">
      <alignment horizontal="center" vertical="top"/>
    </xf>
    <xf numFmtId="3" fontId="12" fillId="0" borderId="9" xfId="0" applyNumberFormat="1" applyFont="1" applyFill="1" applyBorder="1" applyAlignment="1">
      <alignment horizontal="center" vertical="top"/>
    </xf>
    <xf numFmtId="3" fontId="12" fillId="4" borderId="10" xfId="0" applyNumberFormat="1" applyFont="1" applyFill="1" applyBorder="1" applyAlignment="1">
      <alignment horizontal="center" vertical="top" wrapText="1"/>
    </xf>
    <xf numFmtId="3" fontId="12" fillId="4" borderId="12" xfId="0" applyNumberFormat="1" applyFont="1" applyFill="1" applyBorder="1" applyAlignment="1">
      <alignment horizontal="center" vertical="top" wrapText="1"/>
    </xf>
    <xf numFmtId="3" fontId="12" fillId="2" borderId="10" xfId="0" applyNumberFormat="1" applyFont="1" applyFill="1" applyBorder="1" applyAlignment="1">
      <alignment horizontal="center" vertical="top" wrapText="1"/>
    </xf>
    <xf numFmtId="3" fontId="12" fillId="2" borderId="12" xfId="0" applyNumberFormat="1" applyFont="1" applyFill="1" applyBorder="1" applyAlignment="1">
      <alignment horizontal="center" vertical="top" wrapText="1"/>
    </xf>
    <xf numFmtId="3" fontId="12" fillId="4" borderId="13" xfId="0" applyNumberFormat="1" applyFont="1" applyFill="1" applyBorder="1" applyAlignment="1">
      <alignment horizontal="center" vertical="top" wrapText="1"/>
    </xf>
    <xf numFmtId="3" fontId="12" fillId="4" borderId="14" xfId="0" applyNumberFormat="1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left" vertical="top"/>
    </xf>
    <xf numFmtId="0" fontId="16" fillId="2" borderId="9" xfId="0" applyFont="1" applyFill="1" applyBorder="1" applyAlignment="1">
      <alignment horizontal="left" vertical="top"/>
    </xf>
    <xf numFmtId="3" fontId="12" fillId="2" borderId="5" xfId="0" applyNumberFormat="1" applyFont="1" applyFill="1" applyBorder="1" applyAlignment="1">
      <alignment horizontal="center" vertical="top" wrapText="1"/>
    </xf>
    <xf numFmtId="3" fontId="12" fillId="0" borderId="5" xfId="0" applyNumberFormat="1" applyFont="1" applyFill="1" applyBorder="1" applyAlignment="1">
      <alignment horizontal="center" vertical="top" wrapText="1"/>
    </xf>
    <xf numFmtId="3" fontId="12" fillId="3" borderId="13" xfId="0" applyNumberFormat="1" applyFont="1" applyFill="1" applyBorder="1" applyAlignment="1">
      <alignment horizontal="center" vertical="top"/>
    </xf>
    <xf numFmtId="3" fontId="12" fillId="3" borderId="14" xfId="0" applyNumberFormat="1" applyFont="1" applyFill="1" applyBorder="1" applyAlignment="1">
      <alignment horizontal="center" vertical="top"/>
    </xf>
    <xf numFmtId="3" fontId="12" fillId="3" borderId="10" xfId="0" applyNumberFormat="1" applyFont="1" applyFill="1" applyBorder="1" applyAlignment="1">
      <alignment horizontal="center" vertical="top"/>
    </xf>
    <xf numFmtId="3" fontId="12" fillId="3" borderId="12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0" fontId="12" fillId="0" borderId="14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12" fillId="3" borderId="7" xfId="0" applyNumberFormat="1" applyFont="1" applyFill="1" applyBorder="1" applyAlignment="1">
      <alignment horizontal="center" vertical="top" wrapText="1"/>
    </xf>
    <xf numFmtId="3" fontId="12" fillId="3" borderId="9" xfId="0" applyNumberFormat="1" applyFont="1" applyFill="1" applyBorder="1" applyAlignment="1">
      <alignment horizontal="center" vertical="top" wrapText="1"/>
    </xf>
    <xf numFmtId="3" fontId="12" fillId="4" borderId="5" xfId="0" applyNumberFormat="1" applyFont="1" applyFill="1" applyBorder="1" applyAlignment="1">
      <alignment horizontal="center" vertical="top" wrapText="1"/>
    </xf>
    <xf numFmtId="3" fontId="12" fillId="4" borderId="9" xfId="0" applyNumberFormat="1" applyFont="1" applyFill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top" wrapText="1"/>
    </xf>
    <xf numFmtId="3" fontId="12" fillId="2" borderId="7" xfId="0" applyNumberFormat="1" applyFont="1" applyFill="1" applyBorder="1" applyAlignment="1">
      <alignment horizontal="center" vertical="top" wrapText="1"/>
    </xf>
    <xf numFmtId="0" fontId="0" fillId="2" borderId="9" xfId="0" applyFill="1" applyBorder="1"/>
    <xf numFmtId="0" fontId="16" fillId="2" borderId="5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left" vertical="top"/>
    </xf>
    <xf numFmtId="3" fontId="12" fillId="3" borderId="5" xfId="0" applyNumberFormat="1" applyFont="1" applyFill="1" applyBorder="1" applyAlignment="1">
      <alignment horizontal="center" vertical="top" wrapText="1"/>
    </xf>
    <xf numFmtId="0" fontId="0" fillId="0" borderId="3" xfId="0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23" fillId="4" borderId="4" xfId="0" applyFont="1" applyFill="1" applyBorder="1" applyAlignment="1">
      <alignment horizontal="center" vertical="top" wrapText="1"/>
    </xf>
    <xf numFmtId="3" fontId="12" fillId="4" borderId="3" xfId="0" applyNumberFormat="1" applyFont="1" applyFill="1" applyBorder="1" applyAlignment="1">
      <alignment horizontal="center" vertical="top" wrapText="1"/>
    </xf>
    <xf numFmtId="0" fontId="23" fillId="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9" xfId="0" applyBorder="1"/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3" fontId="12" fillId="3" borderId="3" xfId="0" applyNumberFormat="1" applyFont="1" applyFill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textRotation="90"/>
    </xf>
    <xf numFmtId="0" fontId="12" fillId="0" borderId="9" xfId="0" applyFont="1" applyBorder="1" applyAlignment="1">
      <alignment horizontal="center" textRotation="90"/>
    </xf>
    <xf numFmtId="0" fontId="12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2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29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12" fillId="0" borderId="9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17" fillId="0" borderId="0" xfId="0" applyFont="1" applyAlignment="1">
      <alignment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0" fontId="23" fillId="3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12" fillId="0" borderId="10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12" fillId="0" borderId="12" xfId="0" applyFont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9" xfId="0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textRotation="90"/>
    </xf>
    <xf numFmtId="0" fontId="18" fillId="0" borderId="9" xfId="0" applyFont="1" applyBorder="1" applyAlignment="1">
      <alignment horizontal="center" textRotation="90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top" wrapText="1"/>
    </xf>
    <xf numFmtId="0" fontId="24" fillId="3" borderId="22" xfId="0" applyFont="1" applyFill="1" applyBorder="1" applyAlignment="1">
      <alignment horizontal="center" vertical="top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top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3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top" wrapText="1"/>
    </xf>
    <xf numFmtId="0" fontId="24" fillId="4" borderId="22" xfId="0" applyFont="1" applyFill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textRotation="90"/>
    </xf>
    <xf numFmtId="0" fontId="12" fillId="0" borderId="6" xfId="0" applyFont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 textRotation="90"/>
    </xf>
    <xf numFmtId="0" fontId="12" fillId="0" borderId="1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0" fontId="12" fillId="2" borderId="6" xfId="0" applyFont="1" applyFill="1" applyBorder="1" applyAlignment="1"/>
    <xf numFmtId="0" fontId="12" fillId="2" borderId="8" xfId="0" applyFont="1" applyFill="1" applyBorder="1" applyAlignment="1"/>
    <xf numFmtId="0" fontId="9" fillId="2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/>
    </xf>
    <xf numFmtId="0" fontId="9" fillId="2" borderId="1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left" wrapText="1"/>
    </xf>
    <xf numFmtId="3" fontId="10" fillId="2" borderId="6" xfId="0" applyNumberFormat="1" applyFont="1" applyFill="1" applyBorder="1" applyAlignment="1">
      <alignment horizontal="center" wrapText="1"/>
    </xf>
    <xf numFmtId="3" fontId="10" fillId="2" borderId="8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7.png"/><Relationship Id="rId13" Type="http://schemas.openxmlformats.org/officeDocument/2006/relationships/image" Target="../media/image32.png"/><Relationship Id="rId18" Type="http://schemas.openxmlformats.org/officeDocument/2006/relationships/image" Target="../media/image37.png"/><Relationship Id="rId3" Type="http://schemas.openxmlformats.org/officeDocument/2006/relationships/image" Target="../media/image22.png"/><Relationship Id="rId7" Type="http://schemas.openxmlformats.org/officeDocument/2006/relationships/image" Target="../media/image26.png"/><Relationship Id="rId12" Type="http://schemas.openxmlformats.org/officeDocument/2006/relationships/image" Target="../media/image31.png"/><Relationship Id="rId17" Type="http://schemas.openxmlformats.org/officeDocument/2006/relationships/image" Target="../media/image36.png"/><Relationship Id="rId2" Type="http://schemas.openxmlformats.org/officeDocument/2006/relationships/image" Target="../media/image21.png"/><Relationship Id="rId16" Type="http://schemas.openxmlformats.org/officeDocument/2006/relationships/image" Target="../media/image35.png"/><Relationship Id="rId1" Type="http://schemas.openxmlformats.org/officeDocument/2006/relationships/image" Target="../media/image20.png"/><Relationship Id="rId6" Type="http://schemas.openxmlformats.org/officeDocument/2006/relationships/image" Target="../media/image25.png"/><Relationship Id="rId11" Type="http://schemas.openxmlformats.org/officeDocument/2006/relationships/image" Target="../media/image30.png"/><Relationship Id="rId5" Type="http://schemas.openxmlformats.org/officeDocument/2006/relationships/image" Target="../media/image24.png"/><Relationship Id="rId15" Type="http://schemas.openxmlformats.org/officeDocument/2006/relationships/image" Target="../media/image34.png"/><Relationship Id="rId10" Type="http://schemas.openxmlformats.org/officeDocument/2006/relationships/image" Target="../media/image29.png"/><Relationship Id="rId19" Type="http://schemas.openxmlformats.org/officeDocument/2006/relationships/image" Target="../media/image38.png"/><Relationship Id="rId4" Type="http://schemas.openxmlformats.org/officeDocument/2006/relationships/image" Target="../media/image23.png"/><Relationship Id="rId9" Type="http://schemas.openxmlformats.org/officeDocument/2006/relationships/image" Target="../media/image28.png"/><Relationship Id="rId14" Type="http://schemas.openxmlformats.org/officeDocument/2006/relationships/image" Target="../media/image3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7.png"/><Relationship Id="rId13" Type="http://schemas.openxmlformats.org/officeDocument/2006/relationships/image" Target="../media/image52.png"/><Relationship Id="rId18" Type="http://schemas.openxmlformats.org/officeDocument/2006/relationships/image" Target="../media/image57.png"/><Relationship Id="rId26" Type="http://schemas.openxmlformats.org/officeDocument/2006/relationships/image" Target="../media/image63.png"/><Relationship Id="rId3" Type="http://schemas.openxmlformats.org/officeDocument/2006/relationships/image" Target="../media/image42.png"/><Relationship Id="rId21" Type="http://schemas.openxmlformats.org/officeDocument/2006/relationships/image" Target="../media/image60.png"/><Relationship Id="rId7" Type="http://schemas.openxmlformats.org/officeDocument/2006/relationships/image" Target="../media/image46.png"/><Relationship Id="rId12" Type="http://schemas.openxmlformats.org/officeDocument/2006/relationships/image" Target="../media/image51.png"/><Relationship Id="rId17" Type="http://schemas.openxmlformats.org/officeDocument/2006/relationships/image" Target="../media/image56.png"/><Relationship Id="rId25" Type="http://schemas.openxmlformats.org/officeDocument/2006/relationships/image" Target="../media/image62.png"/><Relationship Id="rId2" Type="http://schemas.openxmlformats.org/officeDocument/2006/relationships/image" Target="../media/image41.png"/><Relationship Id="rId16" Type="http://schemas.openxmlformats.org/officeDocument/2006/relationships/image" Target="../media/image55.png"/><Relationship Id="rId20" Type="http://schemas.openxmlformats.org/officeDocument/2006/relationships/image" Target="../media/image59.png"/><Relationship Id="rId1" Type="http://schemas.openxmlformats.org/officeDocument/2006/relationships/image" Target="../media/image40.png"/><Relationship Id="rId6" Type="http://schemas.openxmlformats.org/officeDocument/2006/relationships/image" Target="../media/image45.png"/><Relationship Id="rId11" Type="http://schemas.openxmlformats.org/officeDocument/2006/relationships/image" Target="../media/image50.png"/><Relationship Id="rId24" Type="http://schemas.openxmlformats.org/officeDocument/2006/relationships/image" Target="../media/image38.png"/><Relationship Id="rId5" Type="http://schemas.openxmlformats.org/officeDocument/2006/relationships/image" Target="../media/image44.png"/><Relationship Id="rId15" Type="http://schemas.openxmlformats.org/officeDocument/2006/relationships/image" Target="../media/image54.png"/><Relationship Id="rId23" Type="http://schemas.openxmlformats.org/officeDocument/2006/relationships/image" Target="../media/image61.png"/><Relationship Id="rId10" Type="http://schemas.openxmlformats.org/officeDocument/2006/relationships/image" Target="../media/image49.png"/><Relationship Id="rId19" Type="http://schemas.openxmlformats.org/officeDocument/2006/relationships/image" Target="../media/image58.png"/><Relationship Id="rId4" Type="http://schemas.openxmlformats.org/officeDocument/2006/relationships/image" Target="../media/image43.png"/><Relationship Id="rId9" Type="http://schemas.openxmlformats.org/officeDocument/2006/relationships/image" Target="../media/image48.png"/><Relationship Id="rId14" Type="http://schemas.openxmlformats.org/officeDocument/2006/relationships/image" Target="../media/image53.png"/><Relationship Id="rId22" Type="http://schemas.openxmlformats.org/officeDocument/2006/relationships/image" Target="../media/image21.png"/><Relationship Id="rId27" Type="http://schemas.openxmlformats.org/officeDocument/2006/relationships/image" Target="../media/image6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7.png"/><Relationship Id="rId2" Type="http://schemas.openxmlformats.org/officeDocument/2006/relationships/image" Target="../media/image66.png"/><Relationship Id="rId1" Type="http://schemas.openxmlformats.org/officeDocument/2006/relationships/image" Target="../media/image65.jpeg"/><Relationship Id="rId4" Type="http://schemas.openxmlformats.org/officeDocument/2006/relationships/image" Target="../media/image6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3.png"/><Relationship Id="rId13" Type="http://schemas.openxmlformats.org/officeDocument/2006/relationships/image" Target="../media/image78.png"/><Relationship Id="rId3" Type="http://schemas.openxmlformats.org/officeDocument/2006/relationships/image" Target="../media/image37.png"/><Relationship Id="rId7" Type="http://schemas.openxmlformats.org/officeDocument/2006/relationships/image" Target="../media/image72.png"/><Relationship Id="rId12" Type="http://schemas.openxmlformats.org/officeDocument/2006/relationships/image" Target="../media/image77.jpeg"/><Relationship Id="rId2" Type="http://schemas.openxmlformats.org/officeDocument/2006/relationships/image" Target="../media/image24.png"/><Relationship Id="rId1" Type="http://schemas.openxmlformats.org/officeDocument/2006/relationships/image" Target="../media/image21.png"/><Relationship Id="rId6" Type="http://schemas.openxmlformats.org/officeDocument/2006/relationships/image" Target="../media/image71.jpeg"/><Relationship Id="rId11" Type="http://schemas.openxmlformats.org/officeDocument/2006/relationships/image" Target="../media/image76.jpeg"/><Relationship Id="rId5" Type="http://schemas.openxmlformats.org/officeDocument/2006/relationships/image" Target="../media/image70.jpeg"/><Relationship Id="rId10" Type="http://schemas.openxmlformats.org/officeDocument/2006/relationships/image" Target="../media/image75.jpeg"/><Relationship Id="rId4" Type="http://schemas.openxmlformats.org/officeDocument/2006/relationships/image" Target="../media/image69.jpeg"/><Relationship Id="rId9" Type="http://schemas.openxmlformats.org/officeDocument/2006/relationships/image" Target="../media/image74.jpeg"/><Relationship Id="rId14" Type="http://schemas.openxmlformats.org/officeDocument/2006/relationships/image" Target="../media/image7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png"/><Relationship Id="rId13" Type="http://schemas.openxmlformats.org/officeDocument/2006/relationships/image" Target="../media/image29.png"/><Relationship Id="rId18" Type="http://schemas.openxmlformats.org/officeDocument/2006/relationships/image" Target="../media/image33.png"/><Relationship Id="rId26" Type="http://schemas.openxmlformats.org/officeDocument/2006/relationships/image" Target="../media/image87.png"/><Relationship Id="rId3" Type="http://schemas.openxmlformats.org/officeDocument/2006/relationships/image" Target="../media/image22.png"/><Relationship Id="rId21" Type="http://schemas.openxmlformats.org/officeDocument/2006/relationships/image" Target="../media/image36.png"/><Relationship Id="rId7" Type="http://schemas.openxmlformats.org/officeDocument/2006/relationships/image" Target="../media/image80.png"/><Relationship Id="rId12" Type="http://schemas.openxmlformats.org/officeDocument/2006/relationships/image" Target="../media/image82.png"/><Relationship Id="rId17" Type="http://schemas.openxmlformats.org/officeDocument/2006/relationships/image" Target="../media/image32.png"/><Relationship Id="rId25" Type="http://schemas.openxmlformats.org/officeDocument/2006/relationships/image" Target="../media/image86.jpeg"/><Relationship Id="rId2" Type="http://schemas.openxmlformats.org/officeDocument/2006/relationships/image" Target="../media/image21.png"/><Relationship Id="rId16" Type="http://schemas.openxmlformats.org/officeDocument/2006/relationships/image" Target="../media/image31.png"/><Relationship Id="rId20" Type="http://schemas.openxmlformats.org/officeDocument/2006/relationships/image" Target="../media/image35.png"/><Relationship Id="rId1" Type="http://schemas.openxmlformats.org/officeDocument/2006/relationships/image" Target="../media/image38.png"/><Relationship Id="rId6" Type="http://schemas.openxmlformats.org/officeDocument/2006/relationships/image" Target="../media/image25.png"/><Relationship Id="rId11" Type="http://schemas.openxmlformats.org/officeDocument/2006/relationships/image" Target="../media/image81.png"/><Relationship Id="rId24" Type="http://schemas.openxmlformats.org/officeDocument/2006/relationships/image" Target="../media/image37.png"/><Relationship Id="rId5" Type="http://schemas.openxmlformats.org/officeDocument/2006/relationships/image" Target="../media/image24.png"/><Relationship Id="rId15" Type="http://schemas.openxmlformats.org/officeDocument/2006/relationships/image" Target="../media/image30.png"/><Relationship Id="rId23" Type="http://schemas.openxmlformats.org/officeDocument/2006/relationships/image" Target="../media/image85.png"/><Relationship Id="rId28" Type="http://schemas.openxmlformats.org/officeDocument/2006/relationships/image" Target="../media/image89.png"/><Relationship Id="rId10" Type="http://schemas.openxmlformats.org/officeDocument/2006/relationships/image" Target="../media/image28.png"/><Relationship Id="rId19" Type="http://schemas.openxmlformats.org/officeDocument/2006/relationships/image" Target="../media/image34.png"/><Relationship Id="rId4" Type="http://schemas.openxmlformats.org/officeDocument/2006/relationships/image" Target="../media/image23.png"/><Relationship Id="rId9" Type="http://schemas.openxmlformats.org/officeDocument/2006/relationships/image" Target="../media/image27.png"/><Relationship Id="rId14" Type="http://schemas.openxmlformats.org/officeDocument/2006/relationships/image" Target="../media/image83.png"/><Relationship Id="rId22" Type="http://schemas.openxmlformats.org/officeDocument/2006/relationships/image" Target="../media/image84.png"/><Relationship Id="rId27" Type="http://schemas.openxmlformats.org/officeDocument/2006/relationships/image" Target="../media/image8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6.jpeg"/><Relationship Id="rId2" Type="http://schemas.openxmlformats.org/officeDocument/2006/relationships/image" Target="../media/image85.png"/><Relationship Id="rId1" Type="http://schemas.openxmlformats.org/officeDocument/2006/relationships/image" Target="../media/image8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217357</xdr:colOff>
      <xdr:row>11</xdr:row>
      <xdr:rowOff>52387</xdr:rowOff>
    </xdr:from>
    <xdr:to>
      <xdr:col>0</xdr:col>
      <xdr:colOff>1190624</xdr:colOff>
      <xdr:row>12</xdr:row>
      <xdr:rowOff>542925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295" y="4874418"/>
          <a:ext cx="973267" cy="11215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183356</xdr:colOff>
      <xdr:row>17</xdr:row>
      <xdr:rowOff>94456</xdr:rowOff>
    </xdr:from>
    <xdr:to>
      <xdr:col>0</xdr:col>
      <xdr:colOff>1119187</xdr:colOff>
      <xdr:row>18</xdr:row>
      <xdr:rowOff>596475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" y="11429206"/>
          <a:ext cx="935831" cy="1192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189705</xdr:colOff>
      <xdr:row>19</xdr:row>
      <xdr:rowOff>55561</xdr:rowOff>
    </xdr:from>
    <xdr:to>
      <xdr:col>0</xdr:col>
      <xdr:colOff>1135060</xdr:colOff>
      <xdr:row>20</xdr:row>
      <xdr:rowOff>596561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05" y="12771436"/>
          <a:ext cx="945355" cy="1231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265906</xdr:colOff>
      <xdr:row>21</xdr:row>
      <xdr:rowOff>19846</xdr:rowOff>
    </xdr:from>
    <xdr:to>
      <xdr:col>0</xdr:col>
      <xdr:colOff>1190624</xdr:colOff>
      <xdr:row>22</xdr:row>
      <xdr:rowOff>595314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06" y="14116846"/>
          <a:ext cx="924718" cy="1266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250031</xdr:colOff>
      <xdr:row>27</xdr:row>
      <xdr:rowOff>47625</xdr:rowOff>
    </xdr:from>
    <xdr:to>
      <xdr:col>0</xdr:col>
      <xdr:colOff>1090136</xdr:colOff>
      <xdr:row>27</xdr:row>
      <xdr:rowOff>535305</xdr:rowOff>
    </xdr:to>
    <xdr:pic>
      <xdr:nvPicPr>
        <xdr:cNvPr id="41" name="Picture 78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50031" y="18288000"/>
          <a:ext cx="840105" cy="487680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214313</xdr:colOff>
      <xdr:row>28</xdr:row>
      <xdr:rowOff>11905</xdr:rowOff>
    </xdr:from>
    <xdr:to>
      <xdr:col>0</xdr:col>
      <xdr:colOff>1119188</xdr:colOff>
      <xdr:row>28</xdr:row>
      <xdr:rowOff>535779</xdr:rowOff>
    </xdr:to>
    <xdr:pic>
      <xdr:nvPicPr>
        <xdr:cNvPr id="42" name="Picture 783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14313" y="18942843"/>
          <a:ext cx="904875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25</xdr:row>
      <xdr:rowOff>35718</xdr:rowOff>
    </xdr:from>
    <xdr:to>
      <xdr:col>0</xdr:col>
      <xdr:colOff>1142998</xdr:colOff>
      <xdr:row>25</xdr:row>
      <xdr:rowOff>488155</xdr:rowOff>
    </xdr:to>
    <xdr:pic>
      <xdr:nvPicPr>
        <xdr:cNvPr id="43" name="Picture 781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85749" y="16894968"/>
          <a:ext cx="857249" cy="452437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25</xdr:row>
      <xdr:rowOff>619126</xdr:rowOff>
    </xdr:from>
    <xdr:to>
      <xdr:col>0</xdr:col>
      <xdr:colOff>1042987</xdr:colOff>
      <xdr:row>26</xdr:row>
      <xdr:rowOff>440374</xdr:rowOff>
    </xdr:to>
    <xdr:pic>
      <xdr:nvPicPr>
        <xdr:cNvPr id="54" name="Picture 780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14312" y="17478376"/>
          <a:ext cx="828675" cy="511809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24</xdr:row>
      <xdr:rowOff>66674</xdr:rowOff>
    </xdr:from>
    <xdr:to>
      <xdr:col>0</xdr:col>
      <xdr:colOff>1131093</xdr:colOff>
      <xdr:row>24</xdr:row>
      <xdr:rowOff>542922</xdr:rowOff>
    </xdr:to>
    <xdr:pic>
      <xdr:nvPicPr>
        <xdr:cNvPr id="56" name="Picture 783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50030" y="16235362"/>
          <a:ext cx="881063" cy="476248"/>
        </a:xfrm>
        <a:prstGeom prst="rect">
          <a:avLst/>
        </a:prstGeom>
      </xdr:spPr>
    </xdr:pic>
    <xdr:clientData/>
  </xdr:twoCellAnchor>
  <xdr:twoCellAnchor editAs="oneCell">
    <xdr:from>
      <xdr:col>0</xdr:col>
      <xdr:colOff>331470</xdr:colOff>
      <xdr:row>33</xdr:row>
      <xdr:rowOff>129223</xdr:rowOff>
    </xdr:from>
    <xdr:to>
      <xdr:col>0</xdr:col>
      <xdr:colOff>1166812</xdr:colOff>
      <xdr:row>33</xdr:row>
      <xdr:rowOff>500061</xdr:rowOff>
    </xdr:to>
    <xdr:pic>
      <xdr:nvPicPr>
        <xdr:cNvPr id="60" name="Picture 1298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1470" y="22512973"/>
          <a:ext cx="835342" cy="370838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333374</xdr:colOff>
      <xdr:row>34</xdr:row>
      <xdr:rowOff>59531</xdr:rowOff>
    </xdr:from>
    <xdr:to>
      <xdr:col>0</xdr:col>
      <xdr:colOff>1190624</xdr:colOff>
      <xdr:row>34</xdr:row>
      <xdr:rowOff>488154</xdr:rowOff>
    </xdr:to>
    <xdr:pic>
      <xdr:nvPicPr>
        <xdr:cNvPr id="66" name="Picture 1298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3374" y="23133844"/>
          <a:ext cx="857250" cy="428623"/>
        </a:xfrm>
        <a:prstGeom prst="rect">
          <a:avLst/>
        </a:prstGeom>
      </xdr:spPr>
    </xdr:pic>
    <xdr:clientData/>
  </xdr:twoCellAnchor>
  <xdr:twoCellAnchor editAs="oneCell">
    <xdr:from>
      <xdr:col>0</xdr:col>
      <xdr:colOff>345280</xdr:colOff>
      <xdr:row>29</xdr:row>
      <xdr:rowOff>95251</xdr:rowOff>
    </xdr:from>
    <xdr:to>
      <xdr:col>0</xdr:col>
      <xdr:colOff>1095374</xdr:colOff>
      <xdr:row>29</xdr:row>
      <xdr:rowOff>571501</xdr:rowOff>
    </xdr:to>
    <xdr:pic>
      <xdr:nvPicPr>
        <xdr:cNvPr id="68" name="Picture 1297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45280" y="19716751"/>
          <a:ext cx="750094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345279</xdr:colOff>
      <xdr:row>30</xdr:row>
      <xdr:rowOff>59529</xdr:rowOff>
    </xdr:from>
    <xdr:to>
      <xdr:col>0</xdr:col>
      <xdr:colOff>1142998</xdr:colOff>
      <xdr:row>30</xdr:row>
      <xdr:rowOff>547685</xdr:rowOff>
    </xdr:to>
    <xdr:pic>
      <xdr:nvPicPr>
        <xdr:cNvPr id="69" name="Picture 1297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5279" y="20371592"/>
          <a:ext cx="797719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369094</xdr:colOff>
      <xdr:row>31</xdr:row>
      <xdr:rowOff>95252</xdr:rowOff>
    </xdr:from>
    <xdr:to>
      <xdr:col>0</xdr:col>
      <xdr:colOff>1166812</xdr:colOff>
      <xdr:row>31</xdr:row>
      <xdr:rowOff>619124</xdr:rowOff>
    </xdr:to>
    <xdr:pic>
      <xdr:nvPicPr>
        <xdr:cNvPr id="70" name="Picture 1298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69094" y="21097877"/>
          <a:ext cx="797718" cy="523872"/>
        </a:xfrm>
        <a:prstGeom prst="rect">
          <a:avLst/>
        </a:prstGeom>
      </xdr:spPr>
    </xdr:pic>
    <xdr:clientData/>
  </xdr:twoCellAnchor>
  <xdr:twoCellAnchor editAs="oneCell">
    <xdr:from>
      <xdr:col>0</xdr:col>
      <xdr:colOff>321469</xdr:colOff>
      <xdr:row>32</xdr:row>
      <xdr:rowOff>100646</xdr:rowOff>
    </xdr:from>
    <xdr:to>
      <xdr:col>0</xdr:col>
      <xdr:colOff>1190625</xdr:colOff>
      <xdr:row>32</xdr:row>
      <xdr:rowOff>571500</xdr:rowOff>
    </xdr:to>
    <xdr:pic>
      <xdr:nvPicPr>
        <xdr:cNvPr id="71" name="Picture 1298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21469" y="21793834"/>
          <a:ext cx="869156" cy="47085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41</xdr:row>
      <xdr:rowOff>23812</xdr:rowOff>
    </xdr:from>
    <xdr:to>
      <xdr:col>0</xdr:col>
      <xdr:colOff>1398215</xdr:colOff>
      <xdr:row>53</xdr:row>
      <xdr:rowOff>154782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2410062"/>
          <a:ext cx="1350590" cy="916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250032</xdr:colOff>
      <xdr:row>9</xdr:row>
      <xdr:rowOff>47625</xdr:rowOff>
    </xdr:from>
    <xdr:to>
      <xdr:col>0</xdr:col>
      <xdr:colOff>1259682</xdr:colOff>
      <xdr:row>10</xdr:row>
      <xdr:rowOff>545306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50032" y="4655344"/>
          <a:ext cx="1009650" cy="112871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297656</xdr:colOff>
      <xdr:row>35</xdr:row>
      <xdr:rowOff>11906</xdr:rowOff>
    </xdr:from>
    <xdr:to>
      <xdr:col>0</xdr:col>
      <xdr:colOff>1307306</xdr:colOff>
      <xdr:row>36</xdr:row>
      <xdr:rowOff>509588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97656" y="23776781"/>
          <a:ext cx="1009650" cy="112871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333376</xdr:colOff>
      <xdr:row>23</xdr:row>
      <xdr:rowOff>214312</xdr:rowOff>
    </xdr:from>
    <xdr:to>
      <xdr:col>0</xdr:col>
      <xdr:colOff>1190625</xdr:colOff>
      <xdr:row>23</xdr:row>
      <xdr:rowOff>666749</xdr:rowOff>
    </xdr:to>
    <xdr:pic>
      <xdr:nvPicPr>
        <xdr:cNvPr id="26" name="Picture 781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33376" y="15692437"/>
          <a:ext cx="857249" cy="452437"/>
        </a:xfrm>
        <a:prstGeom prst="rect">
          <a:avLst/>
        </a:prstGeom>
      </xdr:spPr>
    </xdr:pic>
    <xdr:clientData/>
  </xdr:twoCellAnchor>
  <xdr:twoCellAnchor editAs="oneCell">
    <xdr:from>
      <xdr:col>0</xdr:col>
      <xdr:colOff>202406</xdr:colOff>
      <xdr:row>13</xdr:row>
      <xdr:rowOff>31663</xdr:rowOff>
    </xdr:from>
    <xdr:to>
      <xdr:col>0</xdr:col>
      <xdr:colOff>1178720</xdr:colOff>
      <xdr:row>14</xdr:row>
      <xdr:rowOff>627462</xdr:rowOff>
    </xdr:to>
    <xdr:pic>
      <xdr:nvPicPr>
        <xdr:cNvPr id="24" name="Picture 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02406" y="8223163"/>
          <a:ext cx="976314" cy="12268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95250</xdr:colOff>
      <xdr:row>15</xdr:row>
      <xdr:rowOff>190500</xdr:rowOff>
    </xdr:from>
    <xdr:to>
      <xdr:col>0</xdr:col>
      <xdr:colOff>1202530</xdr:colOff>
      <xdr:row>16</xdr:row>
      <xdr:rowOff>766761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5250" y="8739188"/>
          <a:ext cx="1107280" cy="120729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235744</xdr:colOff>
      <xdr:row>42</xdr:row>
      <xdr:rowOff>52387</xdr:rowOff>
    </xdr:from>
    <xdr:to>
      <xdr:col>1</xdr:col>
      <xdr:colOff>695230</xdr:colOff>
      <xdr:row>45</xdr:row>
      <xdr:rowOff>83226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6494" y="9803606"/>
          <a:ext cx="459486" cy="63805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221457</xdr:colOff>
      <xdr:row>22</xdr:row>
      <xdr:rowOff>107156</xdr:rowOff>
    </xdr:from>
    <xdr:to>
      <xdr:col>1</xdr:col>
      <xdr:colOff>775136</xdr:colOff>
      <xdr:row>25</xdr:row>
      <xdr:rowOff>107155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2207" y="5572125"/>
          <a:ext cx="553679" cy="607218"/>
        </a:xfrm>
        <a:prstGeom prst="rect">
          <a:avLst/>
        </a:prstGeom>
        <a:noFill/>
      </xdr:spPr>
    </xdr:pic>
    <xdr:clientData/>
  </xdr:twoCellAnchor>
  <xdr:twoCellAnchor>
    <xdr:from>
      <xdr:col>1</xdr:col>
      <xdr:colOff>283369</xdr:colOff>
      <xdr:row>14</xdr:row>
      <xdr:rowOff>175420</xdr:rowOff>
    </xdr:from>
    <xdr:to>
      <xdr:col>1</xdr:col>
      <xdr:colOff>730830</xdr:colOff>
      <xdr:row>17</xdr:row>
      <xdr:rowOff>19845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74119" y="3747295"/>
          <a:ext cx="447461" cy="73739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195263</xdr:colOff>
      <xdr:row>18</xdr:row>
      <xdr:rowOff>72231</xdr:rowOff>
    </xdr:from>
    <xdr:to>
      <xdr:col>1</xdr:col>
      <xdr:colOff>815270</xdr:colOff>
      <xdr:row>21</xdr:row>
      <xdr:rowOff>138906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86013" y="4739481"/>
          <a:ext cx="620007" cy="66198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304800</xdr:colOff>
      <xdr:row>26</xdr:row>
      <xdr:rowOff>57150</xdr:rowOff>
    </xdr:from>
    <xdr:to>
      <xdr:col>1</xdr:col>
      <xdr:colOff>757047</xdr:colOff>
      <xdr:row>29</xdr:row>
      <xdr:rowOff>89806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95550" y="6331744"/>
          <a:ext cx="452247" cy="6398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254794</xdr:colOff>
      <xdr:row>30</xdr:row>
      <xdr:rowOff>114300</xdr:rowOff>
    </xdr:from>
    <xdr:to>
      <xdr:col>1</xdr:col>
      <xdr:colOff>741903</xdr:colOff>
      <xdr:row>33</xdr:row>
      <xdr:rowOff>42065</xdr:rowOff>
    </xdr:to>
    <xdr:pic>
      <xdr:nvPicPr>
        <xdr:cNvPr id="8" name="Picture 1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445544" y="7198519"/>
          <a:ext cx="487109" cy="53498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266701</xdr:colOff>
      <xdr:row>38</xdr:row>
      <xdr:rowOff>52388</xdr:rowOff>
    </xdr:from>
    <xdr:to>
      <xdr:col>1</xdr:col>
      <xdr:colOff>704748</xdr:colOff>
      <xdr:row>41</xdr:row>
      <xdr:rowOff>102281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57451" y="7946232"/>
          <a:ext cx="438047" cy="65711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240506</xdr:colOff>
      <xdr:row>50</xdr:row>
      <xdr:rowOff>33337</xdr:rowOff>
    </xdr:from>
    <xdr:to>
      <xdr:col>1</xdr:col>
      <xdr:colOff>738187</xdr:colOff>
      <xdr:row>53</xdr:row>
      <xdr:rowOff>189778</xdr:rowOff>
    </xdr:to>
    <xdr:pic>
      <xdr:nvPicPr>
        <xdr:cNvPr id="11" name="Picture 2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31256" y="25155525"/>
          <a:ext cx="497681" cy="7636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247650</xdr:colOff>
      <xdr:row>56</xdr:row>
      <xdr:rowOff>11905</xdr:rowOff>
    </xdr:from>
    <xdr:to>
      <xdr:col>1</xdr:col>
      <xdr:colOff>744888</xdr:colOff>
      <xdr:row>60</xdr:row>
      <xdr:rowOff>43199</xdr:rowOff>
    </xdr:to>
    <xdr:pic>
      <xdr:nvPicPr>
        <xdr:cNvPr id="12" name="Picture 2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38400" y="26348530"/>
          <a:ext cx="497238" cy="840919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66675</xdr:colOff>
      <xdr:row>70</xdr:row>
      <xdr:rowOff>161924</xdr:rowOff>
    </xdr:from>
    <xdr:to>
      <xdr:col>1</xdr:col>
      <xdr:colOff>771525</xdr:colOff>
      <xdr:row>74</xdr:row>
      <xdr:rowOff>28575</xdr:rowOff>
    </xdr:to>
    <xdr:pic>
      <xdr:nvPicPr>
        <xdr:cNvPr id="15" name="Picture 3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57425" y="22574249"/>
          <a:ext cx="704850" cy="66675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261938</xdr:colOff>
      <xdr:row>86</xdr:row>
      <xdr:rowOff>38101</xdr:rowOff>
    </xdr:from>
    <xdr:to>
      <xdr:col>1</xdr:col>
      <xdr:colOff>771716</xdr:colOff>
      <xdr:row>89</xdr:row>
      <xdr:rowOff>86180</xdr:rowOff>
    </xdr:to>
    <xdr:pic>
      <xdr:nvPicPr>
        <xdr:cNvPr id="18" name="Picture 3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452688" y="26184226"/>
          <a:ext cx="509778" cy="65529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290513</xdr:colOff>
      <xdr:row>93</xdr:row>
      <xdr:rowOff>9525</xdr:rowOff>
    </xdr:from>
    <xdr:to>
      <xdr:col>1</xdr:col>
      <xdr:colOff>768684</xdr:colOff>
      <xdr:row>96</xdr:row>
      <xdr:rowOff>107497</xdr:rowOff>
    </xdr:to>
    <xdr:pic>
      <xdr:nvPicPr>
        <xdr:cNvPr id="19" name="Picture 3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81263" y="15261431"/>
          <a:ext cx="478171" cy="71709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309563</xdr:colOff>
      <xdr:row>99</xdr:row>
      <xdr:rowOff>145256</xdr:rowOff>
    </xdr:from>
    <xdr:to>
      <xdr:col>1</xdr:col>
      <xdr:colOff>779336</xdr:colOff>
      <xdr:row>102</xdr:row>
      <xdr:rowOff>182000</xdr:rowOff>
    </xdr:to>
    <xdr:pic>
      <xdr:nvPicPr>
        <xdr:cNvPr id="20" name="Picture 4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500313" y="28934569"/>
          <a:ext cx="469773" cy="64396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295275</xdr:colOff>
      <xdr:row>104</xdr:row>
      <xdr:rowOff>92869</xdr:rowOff>
    </xdr:from>
    <xdr:to>
      <xdr:col>1</xdr:col>
      <xdr:colOff>754761</xdr:colOff>
      <xdr:row>107</xdr:row>
      <xdr:rowOff>101032</xdr:rowOff>
    </xdr:to>
    <xdr:pic>
      <xdr:nvPicPr>
        <xdr:cNvPr id="21" name="Picture 4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486025" y="29894213"/>
          <a:ext cx="459486" cy="61538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273844</xdr:colOff>
      <xdr:row>108</xdr:row>
      <xdr:rowOff>195262</xdr:rowOff>
    </xdr:from>
    <xdr:to>
      <xdr:col>1</xdr:col>
      <xdr:colOff>743617</xdr:colOff>
      <xdr:row>112</xdr:row>
      <xdr:rowOff>31406</xdr:rowOff>
    </xdr:to>
    <xdr:pic>
      <xdr:nvPicPr>
        <xdr:cNvPr id="22" name="Picture 4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464594" y="30806231"/>
          <a:ext cx="469773" cy="64576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252412</xdr:colOff>
      <xdr:row>113</xdr:row>
      <xdr:rowOff>119063</xdr:rowOff>
    </xdr:from>
    <xdr:to>
      <xdr:col>1</xdr:col>
      <xdr:colOff>729424</xdr:colOff>
      <xdr:row>116</xdr:row>
      <xdr:rowOff>138567</xdr:rowOff>
    </xdr:to>
    <xdr:pic>
      <xdr:nvPicPr>
        <xdr:cNvPr id="23" name="Picture 47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443162" y="31742063"/>
          <a:ext cx="477012" cy="62672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38100</xdr:colOff>
      <xdr:row>118</xdr:row>
      <xdr:rowOff>171449</xdr:rowOff>
    </xdr:from>
    <xdr:to>
      <xdr:col>1</xdr:col>
      <xdr:colOff>904875</xdr:colOff>
      <xdr:row>121</xdr:row>
      <xdr:rowOff>109654</xdr:rowOff>
    </xdr:to>
    <xdr:pic>
      <xdr:nvPicPr>
        <xdr:cNvPr id="24" name="Picture 49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228850" y="32806480"/>
          <a:ext cx="866775" cy="545424"/>
        </a:xfrm>
        <a:prstGeom prst="rect">
          <a:avLst/>
        </a:prstGeom>
        <a:noFill/>
      </xdr:spPr>
    </xdr:pic>
    <xdr:clientData/>
  </xdr:twoCellAnchor>
  <xdr:twoCellAnchor>
    <xdr:from>
      <xdr:col>8</xdr:col>
      <xdr:colOff>742505</xdr:colOff>
      <xdr:row>5</xdr:row>
      <xdr:rowOff>136073</xdr:rowOff>
    </xdr:from>
    <xdr:to>
      <xdr:col>9</xdr:col>
      <xdr:colOff>0</xdr:colOff>
      <xdr:row>7</xdr:row>
      <xdr:rowOff>192768</xdr:rowOff>
    </xdr:to>
    <xdr:pic>
      <xdr:nvPicPr>
        <xdr:cNvPr id="33" name="Picture 8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143055" y="1136198"/>
          <a:ext cx="445" cy="64724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252411</xdr:colOff>
      <xdr:row>42</xdr:row>
      <xdr:rowOff>126206</xdr:rowOff>
    </xdr:from>
    <xdr:to>
      <xdr:col>1</xdr:col>
      <xdr:colOff>589598</xdr:colOff>
      <xdr:row>45</xdr:row>
      <xdr:rowOff>118949</xdr:rowOff>
    </xdr:to>
    <xdr:pic>
      <xdr:nvPicPr>
        <xdr:cNvPr id="41" name="Picture 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443161" y="10687050"/>
          <a:ext cx="337187" cy="59996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221455</xdr:colOff>
      <xdr:row>86</xdr:row>
      <xdr:rowOff>4763</xdr:rowOff>
    </xdr:from>
    <xdr:to>
      <xdr:col>1</xdr:col>
      <xdr:colOff>750093</xdr:colOff>
      <xdr:row>90</xdr:row>
      <xdr:rowOff>35718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6018" y="17983201"/>
          <a:ext cx="528638" cy="79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97</xdr:row>
      <xdr:rowOff>104775</xdr:rowOff>
    </xdr:from>
    <xdr:to>
      <xdr:col>1</xdr:col>
      <xdr:colOff>828675</xdr:colOff>
      <xdr:row>100</xdr:row>
      <xdr:rowOff>121317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19275" y="16773525"/>
          <a:ext cx="609600" cy="588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101</xdr:row>
      <xdr:rowOff>57150</xdr:rowOff>
    </xdr:from>
    <xdr:to>
      <xdr:col>1</xdr:col>
      <xdr:colOff>790575</xdr:colOff>
      <xdr:row>104</xdr:row>
      <xdr:rowOff>109904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28850" y="21955125"/>
          <a:ext cx="571500" cy="6242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134</xdr:row>
      <xdr:rowOff>66675</xdr:rowOff>
    </xdr:from>
    <xdr:to>
      <xdr:col>1</xdr:col>
      <xdr:colOff>790575</xdr:colOff>
      <xdr:row>137</xdr:row>
      <xdr:rowOff>161924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00275" y="22764750"/>
          <a:ext cx="6000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125</xdr:row>
      <xdr:rowOff>9525</xdr:rowOff>
    </xdr:from>
    <xdr:to>
      <xdr:col>1</xdr:col>
      <xdr:colOff>857250</xdr:colOff>
      <xdr:row>128</xdr:row>
      <xdr:rowOff>174117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00250" y="22783800"/>
          <a:ext cx="714375" cy="73609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76200</xdr:colOff>
      <xdr:row>117</xdr:row>
      <xdr:rowOff>85726</xdr:rowOff>
    </xdr:from>
    <xdr:to>
      <xdr:col>1</xdr:col>
      <xdr:colOff>857250</xdr:colOff>
      <xdr:row>121</xdr:row>
      <xdr:rowOff>109540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33575" y="21907501"/>
          <a:ext cx="781050" cy="78581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104775</xdr:colOff>
      <xdr:row>111</xdr:row>
      <xdr:rowOff>28576</xdr:rowOff>
    </xdr:from>
    <xdr:to>
      <xdr:col>1</xdr:col>
      <xdr:colOff>847724</xdr:colOff>
      <xdr:row>114</xdr:row>
      <xdr:rowOff>142875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62150" y="21088351"/>
          <a:ext cx="742949" cy="6857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161926</xdr:colOff>
      <xdr:row>20</xdr:row>
      <xdr:rowOff>57150</xdr:rowOff>
    </xdr:from>
    <xdr:to>
      <xdr:col>1</xdr:col>
      <xdr:colOff>857250</xdr:colOff>
      <xdr:row>23</xdr:row>
      <xdr:rowOff>145732</xdr:rowOff>
    </xdr:to>
    <xdr:pic>
      <xdr:nvPicPr>
        <xdr:cNvPr id="1046" name="Picture 22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19301" y="5114925"/>
          <a:ext cx="695324" cy="66008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152401</xdr:colOff>
      <xdr:row>36</xdr:row>
      <xdr:rowOff>66676</xdr:rowOff>
    </xdr:from>
    <xdr:to>
      <xdr:col>1</xdr:col>
      <xdr:colOff>828675</xdr:colOff>
      <xdr:row>39</xdr:row>
      <xdr:rowOff>123824</xdr:rowOff>
    </xdr:to>
    <xdr:pic>
      <xdr:nvPicPr>
        <xdr:cNvPr id="1050" name="Picture 26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52601" y="8267701"/>
          <a:ext cx="676274" cy="6286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76200</xdr:colOff>
      <xdr:row>40</xdr:row>
      <xdr:rowOff>47626</xdr:rowOff>
    </xdr:from>
    <xdr:to>
      <xdr:col>1</xdr:col>
      <xdr:colOff>838200</xdr:colOff>
      <xdr:row>43</xdr:row>
      <xdr:rowOff>171450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33575" y="8915401"/>
          <a:ext cx="762000" cy="6953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76200</xdr:colOff>
      <xdr:row>44</xdr:row>
      <xdr:rowOff>57151</xdr:rowOff>
    </xdr:from>
    <xdr:to>
      <xdr:col>1</xdr:col>
      <xdr:colOff>857250</xdr:colOff>
      <xdr:row>47</xdr:row>
      <xdr:rowOff>152401</xdr:rowOff>
    </xdr:to>
    <xdr:pic>
      <xdr:nvPicPr>
        <xdr:cNvPr id="1054" name="Picture 30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33575" y="9686926"/>
          <a:ext cx="781050" cy="6667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95250</xdr:colOff>
      <xdr:row>106</xdr:row>
      <xdr:rowOff>57151</xdr:rowOff>
    </xdr:from>
    <xdr:to>
      <xdr:col>1</xdr:col>
      <xdr:colOff>780275</xdr:colOff>
      <xdr:row>109</xdr:row>
      <xdr:rowOff>133352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52625" y="19592926"/>
          <a:ext cx="685025" cy="6477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52388</xdr:colOff>
      <xdr:row>139</xdr:row>
      <xdr:rowOff>76201</xdr:rowOff>
    </xdr:from>
    <xdr:to>
      <xdr:col>1</xdr:col>
      <xdr:colOff>846930</xdr:colOff>
      <xdr:row>142</xdr:row>
      <xdr:rowOff>180975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66951" y="28163045"/>
          <a:ext cx="794542" cy="6762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104775</xdr:colOff>
      <xdr:row>130</xdr:row>
      <xdr:rowOff>28575</xdr:rowOff>
    </xdr:from>
    <xdr:to>
      <xdr:col>1</xdr:col>
      <xdr:colOff>781050</xdr:colOff>
      <xdr:row>133</xdr:row>
      <xdr:rowOff>133351</xdr:rowOff>
    </xdr:to>
    <xdr:pic>
      <xdr:nvPicPr>
        <xdr:cNvPr id="31" name="Picture 14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62150" y="15754350"/>
          <a:ext cx="676275" cy="6762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142875</xdr:colOff>
      <xdr:row>24</xdr:row>
      <xdr:rowOff>66675</xdr:rowOff>
    </xdr:from>
    <xdr:to>
      <xdr:col>1</xdr:col>
      <xdr:colOff>828674</xdr:colOff>
      <xdr:row>27</xdr:row>
      <xdr:rowOff>153217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000250" y="5886450"/>
          <a:ext cx="685799" cy="65804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114300</xdr:colOff>
      <xdr:row>32</xdr:row>
      <xdr:rowOff>38101</xdr:rowOff>
    </xdr:from>
    <xdr:to>
      <xdr:col>1</xdr:col>
      <xdr:colOff>876300</xdr:colOff>
      <xdr:row>35</xdr:row>
      <xdr:rowOff>161926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71675" y="7381876"/>
          <a:ext cx="762000" cy="6953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123826</xdr:colOff>
      <xdr:row>48</xdr:row>
      <xdr:rowOff>76200</xdr:rowOff>
    </xdr:from>
    <xdr:to>
      <xdr:col>1</xdr:col>
      <xdr:colOff>809626</xdr:colOff>
      <xdr:row>51</xdr:row>
      <xdr:rowOff>152921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81201" y="10467975"/>
          <a:ext cx="685800" cy="64822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190501</xdr:colOff>
      <xdr:row>80</xdr:row>
      <xdr:rowOff>38101</xdr:rowOff>
    </xdr:from>
    <xdr:to>
      <xdr:col>1</xdr:col>
      <xdr:colOff>763951</xdr:colOff>
      <xdr:row>83</xdr:row>
      <xdr:rowOff>133352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90701" y="14049376"/>
          <a:ext cx="573450" cy="6667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95251</xdr:colOff>
      <xdr:row>144</xdr:row>
      <xdr:rowOff>66676</xdr:rowOff>
    </xdr:from>
    <xdr:to>
      <xdr:col>1</xdr:col>
      <xdr:colOff>835745</xdr:colOff>
      <xdr:row>147</xdr:row>
      <xdr:rowOff>142877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95451" y="24364951"/>
          <a:ext cx="740494" cy="6477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180975</xdr:colOff>
      <xdr:row>12</xdr:row>
      <xdr:rowOff>47625</xdr:rowOff>
    </xdr:from>
    <xdr:to>
      <xdr:col>1</xdr:col>
      <xdr:colOff>828675</xdr:colOff>
      <xdr:row>15</xdr:row>
      <xdr:rowOff>142983</xdr:rowOff>
    </xdr:to>
    <xdr:pic>
      <xdr:nvPicPr>
        <xdr:cNvPr id="33" name="Picture 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81175" y="3676650"/>
          <a:ext cx="647700" cy="66685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161925</xdr:colOff>
      <xdr:row>16</xdr:row>
      <xdr:rowOff>57150</xdr:rowOff>
    </xdr:from>
    <xdr:to>
      <xdr:col>1</xdr:col>
      <xdr:colOff>838200</xdr:colOff>
      <xdr:row>19</xdr:row>
      <xdr:rowOff>161926</xdr:rowOff>
    </xdr:to>
    <xdr:pic>
      <xdr:nvPicPr>
        <xdr:cNvPr id="34" name="Picture 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62125" y="4448175"/>
          <a:ext cx="676275" cy="6762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161925</xdr:colOff>
      <xdr:row>28</xdr:row>
      <xdr:rowOff>47625</xdr:rowOff>
    </xdr:from>
    <xdr:to>
      <xdr:col>1</xdr:col>
      <xdr:colOff>790575</xdr:colOff>
      <xdr:row>31</xdr:row>
      <xdr:rowOff>152399</xdr:rowOff>
    </xdr:to>
    <xdr:pic>
      <xdr:nvPicPr>
        <xdr:cNvPr id="35" name="Picture 10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62125" y="6724650"/>
          <a:ext cx="628650" cy="6762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115957</xdr:colOff>
      <xdr:row>52</xdr:row>
      <xdr:rowOff>33131</xdr:rowOff>
    </xdr:from>
    <xdr:to>
      <xdr:col>1</xdr:col>
      <xdr:colOff>853108</xdr:colOff>
      <xdr:row>55</xdr:row>
      <xdr:rowOff>156956</xdr:rowOff>
    </xdr:to>
    <xdr:pic>
      <xdr:nvPicPr>
        <xdr:cNvPr id="37" name="Picture 4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14500" y="11289196"/>
          <a:ext cx="737151" cy="695324"/>
        </a:xfrm>
        <a:prstGeom prst="rect">
          <a:avLst/>
        </a:prstGeom>
        <a:noFill/>
      </xdr:spPr>
    </xdr:pic>
    <xdr:clientData/>
  </xdr:twoCellAnchor>
  <xdr:oneCellAnchor>
    <xdr:from>
      <xdr:col>1</xdr:col>
      <xdr:colOff>195263</xdr:colOff>
      <xdr:row>60</xdr:row>
      <xdr:rowOff>28575</xdr:rowOff>
    </xdr:from>
    <xdr:ext cx="685800" cy="648221"/>
    <xdr:pic>
      <xdr:nvPicPr>
        <xdr:cNvPr id="38" name="Picture 1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409826" y="13065919"/>
          <a:ext cx="685800" cy="648221"/>
        </a:xfrm>
        <a:prstGeom prst="rect">
          <a:avLst/>
        </a:prstGeom>
        <a:noFill/>
      </xdr:spPr>
    </xdr:pic>
    <xdr:clientData/>
  </xdr:oneCellAnchor>
  <xdr:oneCellAnchor>
    <xdr:from>
      <xdr:col>1</xdr:col>
      <xdr:colOff>104050</xdr:colOff>
      <xdr:row>64</xdr:row>
      <xdr:rowOff>33131</xdr:rowOff>
    </xdr:from>
    <xdr:ext cx="737151" cy="695325"/>
    <xdr:pic>
      <xdr:nvPicPr>
        <xdr:cNvPr id="39" name="Picture 4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318613" y="13832475"/>
          <a:ext cx="737151" cy="69532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273844</xdr:colOff>
      <xdr:row>56</xdr:row>
      <xdr:rowOff>71437</xdr:rowOff>
    </xdr:from>
    <xdr:to>
      <xdr:col>1</xdr:col>
      <xdr:colOff>702471</xdr:colOff>
      <xdr:row>59</xdr:row>
      <xdr:rowOff>176214</xdr:rowOff>
    </xdr:to>
    <xdr:pic>
      <xdr:nvPicPr>
        <xdr:cNvPr id="40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488407" y="12346781"/>
          <a:ext cx="428627" cy="67627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226218</xdr:colOff>
      <xdr:row>76</xdr:row>
      <xdr:rowOff>142875</xdr:rowOff>
    </xdr:from>
    <xdr:to>
      <xdr:col>1</xdr:col>
      <xdr:colOff>773905</xdr:colOff>
      <xdr:row>79</xdr:row>
      <xdr:rowOff>142875</xdr:rowOff>
    </xdr:to>
    <xdr:pic>
      <xdr:nvPicPr>
        <xdr:cNvPr id="29" name="Picture 1678"/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2440781" y="16216313"/>
          <a:ext cx="547687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250032</xdr:colOff>
      <xdr:row>72</xdr:row>
      <xdr:rowOff>107158</xdr:rowOff>
    </xdr:from>
    <xdr:to>
      <xdr:col>1</xdr:col>
      <xdr:colOff>738188</xdr:colOff>
      <xdr:row>76</xdr:row>
      <xdr:rowOff>11908</xdr:rowOff>
    </xdr:to>
    <xdr:pic>
      <xdr:nvPicPr>
        <xdr:cNvPr id="30" name="Picture 2192"/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2464595" y="15418596"/>
          <a:ext cx="488156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261937</xdr:colOff>
      <xdr:row>68</xdr:row>
      <xdr:rowOff>47625</xdr:rowOff>
    </xdr:from>
    <xdr:to>
      <xdr:col>1</xdr:col>
      <xdr:colOff>690562</xdr:colOff>
      <xdr:row>71</xdr:row>
      <xdr:rowOff>119062</xdr:rowOff>
    </xdr:to>
    <xdr:pic>
      <xdr:nvPicPr>
        <xdr:cNvPr id="36" name="Picture 2288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2476500" y="14597063"/>
          <a:ext cx="428625" cy="64293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92</xdr:row>
          <xdr:rowOff>57150</xdr:rowOff>
        </xdr:from>
        <xdr:to>
          <xdr:col>1</xdr:col>
          <xdr:colOff>809625</xdr:colOff>
          <xdr:row>96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</xdr:colOff>
      <xdr:row>0</xdr:row>
      <xdr:rowOff>0</xdr:rowOff>
    </xdr:from>
    <xdr:to>
      <xdr:col>13</xdr:col>
      <xdr:colOff>559594</xdr:colOff>
      <xdr:row>7</xdr:row>
      <xdr:rowOff>98030</xdr:rowOff>
    </xdr:to>
    <xdr:pic>
      <xdr:nvPicPr>
        <xdr:cNvPr id="3" name="Рисунок 2" descr="C:\Users\office\Desktop\ЭКОНИКА\Кухня Эконика  В интерьере (2) (1)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22218" y="92470"/>
          <a:ext cx="3810000" cy="2133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2702720</xdr:colOff>
      <xdr:row>47</xdr:row>
      <xdr:rowOff>11906</xdr:rowOff>
    </xdr:from>
    <xdr:to>
      <xdr:col>3</xdr:col>
      <xdr:colOff>373573</xdr:colOff>
      <xdr:row>55</xdr:row>
      <xdr:rowOff>1175184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2720" y="8893969"/>
          <a:ext cx="2004728" cy="268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559594</xdr:colOff>
      <xdr:row>47</xdr:row>
      <xdr:rowOff>47624</xdr:rowOff>
    </xdr:from>
    <xdr:to>
      <xdr:col>14</xdr:col>
      <xdr:colOff>83342</xdr:colOff>
      <xdr:row>55</xdr:row>
      <xdr:rowOff>1137351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3032" y="8929687"/>
          <a:ext cx="2285998" cy="2613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250030</xdr:colOff>
      <xdr:row>47</xdr:row>
      <xdr:rowOff>71669</xdr:rowOff>
    </xdr:from>
    <xdr:to>
      <xdr:col>10</xdr:col>
      <xdr:colOff>404812</xdr:colOff>
      <xdr:row>55</xdr:row>
      <xdr:rowOff>1114425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798343" y="8953732"/>
          <a:ext cx="1964532" cy="256675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19</xdr:row>
      <xdr:rowOff>11908</xdr:rowOff>
    </xdr:from>
    <xdr:to>
      <xdr:col>1</xdr:col>
      <xdr:colOff>630524</xdr:colOff>
      <xdr:row>22</xdr:row>
      <xdr:rowOff>119063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5982" y="5083971"/>
          <a:ext cx="506698" cy="7143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71438</xdr:colOff>
      <xdr:row>23</xdr:row>
      <xdr:rowOff>33339</xdr:rowOff>
    </xdr:from>
    <xdr:to>
      <xdr:col>1</xdr:col>
      <xdr:colOff>590360</xdr:colOff>
      <xdr:row>26</xdr:row>
      <xdr:rowOff>167098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1" y="6510339"/>
          <a:ext cx="518922" cy="740978"/>
        </a:xfrm>
        <a:prstGeom prst="rect">
          <a:avLst/>
        </a:prstGeom>
        <a:noFill/>
      </xdr:spPr>
    </xdr:pic>
    <xdr:clientData/>
  </xdr:twoCellAnchor>
  <xdr:twoCellAnchor>
    <xdr:from>
      <xdr:col>7</xdr:col>
      <xdr:colOff>742505</xdr:colOff>
      <xdr:row>1</xdr:row>
      <xdr:rowOff>136073</xdr:rowOff>
    </xdr:from>
    <xdr:to>
      <xdr:col>8</xdr:col>
      <xdr:colOff>0</xdr:colOff>
      <xdr:row>3</xdr:row>
      <xdr:rowOff>192768</xdr:rowOff>
    </xdr:to>
    <xdr:pic>
      <xdr:nvPicPr>
        <xdr:cNvPr id="33" name="Picture 8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28855" y="1136198"/>
          <a:ext cx="445" cy="68534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161622</xdr:colOff>
      <xdr:row>11</xdr:row>
      <xdr:rowOff>99645</xdr:rowOff>
    </xdr:from>
    <xdr:to>
      <xdr:col>1</xdr:col>
      <xdr:colOff>609600</xdr:colOff>
      <xdr:row>14</xdr:row>
      <xdr:rowOff>119062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3778" y="3552458"/>
          <a:ext cx="447978" cy="626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15</xdr:row>
      <xdr:rowOff>123825</xdr:rowOff>
    </xdr:from>
    <xdr:to>
      <xdr:col>1</xdr:col>
      <xdr:colOff>609600</xdr:colOff>
      <xdr:row>18</xdr:row>
      <xdr:rowOff>28575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5019675"/>
          <a:ext cx="4667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59531</xdr:colOff>
      <xdr:row>27</xdr:row>
      <xdr:rowOff>66674</xdr:rowOff>
    </xdr:from>
    <xdr:to>
      <xdr:col>1</xdr:col>
      <xdr:colOff>702468</xdr:colOff>
      <xdr:row>30</xdr:row>
      <xdr:rowOff>8494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" y="6757987"/>
          <a:ext cx="642937" cy="549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43</xdr:row>
      <xdr:rowOff>47625</xdr:rowOff>
    </xdr:from>
    <xdr:to>
      <xdr:col>1</xdr:col>
      <xdr:colOff>631031</xdr:colOff>
      <xdr:row>47</xdr:row>
      <xdr:rowOff>9524</xdr:rowOff>
    </xdr:to>
    <xdr:pic>
      <xdr:nvPicPr>
        <xdr:cNvPr id="142" name="Picture 1712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024188" y="10668000"/>
          <a:ext cx="488156" cy="771524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</xdr:colOff>
      <xdr:row>47</xdr:row>
      <xdr:rowOff>192881</xdr:rowOff>
    </xdr:from>
    <xdr:to>
      <xdr:col>1</xdr:col>
      <xdr:colOff>690562</xdr:colOff>
      <xdr:row>51</xdr:row>
      <xdr:rowOff>35718</xdr:rowOff>
    </xdr:to>
    <xdr:pic>
      <xdr:nvPicPr>
        <xdr:cNvPr id="145" name="Picture 1904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952750" y="11622881"/>
          <a:ext cx="619125" cy="652462"/>
        </a:xfrm>
        <a:prstGeom prst="rect">
          <a:avLst/>
        </a:prstGeom>
      </xdr:spPr>
    </xdr:pic>
    <xdr:clientData/>
  </xdr:twoCellAnchor>
  <xdr:twoCellAnchor editAs="oneCell">
    <xdr:from>
      <xdr:col>1</xdr:col>
      <xdr:colOff>59531</xdr:colOff>
      <xdr:row>53</xdr:row>
      <xdr:rowOff>119062</xdr:rowOff>
    </xdr:from>
    <xdr:to>
      <xdr:col>1</xdr:col>
      <xdr:colOff>702272</xdr:colOff>
      <xdr:row>56</xdr:row>
      <xdr:rowOff>197644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" y="12072937"/>
          <a:ext cx="642741" cy="685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61913</xdr:colOff>
      <xdr:row>59</xdr:row>
      <xdr:rowOff>69056</xdr:rowOff>
    </xdr:from>
    <xdr:to>
      <xdr:col>1</xdr:col>
      <xdr:colOff>714375</xdr:colOff>
      <xdr:row>63</xdr:row>
      <xdr:rowOff>23812</xdr:rowOff>
    </xdr:to>
    <xdr:pic>
      <xdr:nvPicPr>
        <xdr:cNvPr id="147" name="Рисунок 146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6" y="13927931"/>
          <a:ext cx="652462" cy="764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66</xdr:row>
      <xdr:rowOff>150019</xdr:rowOff>
    </xdr:from>
    <xdr:to>
      <xdr:col>1</xdr:col>
      <xdr:colOff>752475</xdr:colOff>
      <xdr:row>69</xdr:row>
      <xdr:rowOff>83345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6088" y="15425738"/>
          <a:ext cx="647700" cy="540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83343</xdr:colOff>
      <xdr:row>71</xdr:row>
      <xdr:rowOff>154782</xdr:rowOff>
    </xdr:from>
    <xdr:to>
      <xdr:col>1</xdr:col>
      <xdr:colOff>690562</xdr:colOff>
      <xdr:row>74</xdr:row>
      <xdr:rowOff>202406</xdr:rowOff>
    </xdr:to>
    <xdr:pic>
      <xdr:nvPicPr>
        <xdr:cNvPr id="149" name="Рисунок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656" y="16442532"/>
          <a:ext cx="607219" cy="654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184274</xdr:colOff>
      <xdr:row>31</xdr:row>
      <xdr:rowOff>47625</xdr:rowOff>
    </xdr:from>
    <xdr:to>
      <xdr:col>1</xdr:col>
      <xdr:colOff>538164</xdr:colOff>
      <xdr:row>34</xdr:row>
      <xdr:rowOff>166688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065587" y="8143875"/>
          <a:ext cx="353890" cy="690563"/>
        </a:xfrm>
        <a:prstGeom prst="rect">
          <a:avLst/>
        </a:prstGeom>
      </xdr:spPr>
    </xdr:pic>
    <xdr:clientData/>
  </xdr:twoCellAnchor>
  <xdr:twoCellAnchor editAs="oneCell">
    <xdr:from>
      <xdr:col>1</xdr:col>
      <xdr:colOff>183173</xdr:colOff>
      <xdr:row>37</xdr:row>
      <xdr:rowOff>36635</xdr:rowOff>
    </xdr:from>
    <xdr:to>
      <xdr:col>1</xdr:col>
      <xdr:colOff>523968</xdr:colOff>
      <xdr:row>41</xdr:row>
      <xdr:rowOff>102577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208942" y="9268558"/>
          <a:ext cx="340795" cy="857250"/>
        </a:xfrm>
        <a:prstGeom prst="rect">
          <a:avLst/>
        </a:prstGeom>
      </xdr:spPr>
    </xdr:pic>
    <xdr:clientData/>
  </xdr:twoCellAnchor>
  <xdr:twoCellAnchor>
    <xdr:from>
      <xdr:col>8</xdr:col>
      <xdr:colOff>742505</xdr:colOff>
      <xdr:row>1</xdr:row>
      <xdr:rowOff>136073</xdr:rowOff>
    </xdr:from>
    <xdr:to>
      <xdr:col>9</xdr:col>
      <xdr:colOff>0</xdr:colOff>
      <xdr:row>3</xdr:row>
      <xdr:rowOff>192768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88561" y="981417"/>
          <a:ext cx="0" cy="67582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288129</xdr:colOff>
      <xdr:row>38</xdr:row>
      <xdr:rowOff>54767</xdr:rowOff>
    </xdr:from>
    <xdr:to>
      <xdr:col>1</xdr:col>
      <xdr:colOff>625316</xdr:colOff>
      <xdr:row>41</xdr:row>
      <xdr:rowOff>36170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2785" y="9782173"/>
          <a:ext cx="337187" cy="58862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161925</xdr:colOff>
      <xdr:row>18</xdr:row>
      <xdr:rowOff>47625</xdr:rowOff>
    </xdr:from>
    <xdr:to>
      <xdr:col>1</xdr:col>
      <xdr:colOff>614172</xdr:colOff>
      <xdr:row>21</xdr:row>
      <xdr:rowOff>48078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52675" y="5105400"/>
          <a:ext cx="452247" cy="623207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180975</xdr:colOff>
      <xdr:row>10</xdr:row>
      <xdr:rowOff>95250</xdr:rowOff>
    </xdr:from>
    <xdr:to>
      <xdr:col>1</xdr:col>
      <xdr:colOff>744093</xdr:colOff>
      <xdr:row>13</xdr:row>
      <xdr:rowOff>133350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43250" y="4905375"/>
          <a:ext cx="563118" cy="6381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76200</xdr:colOff>
      <xdr:row>14</xdr:row>
      <xdr:rowOff>64294</xdr:rowOff>
    </xdr:from>
    <xdr:to>
      <xdr:col>1</xdr:col>
      <xdr:colOff>740283</xdr:colOff>
      <xdr:row>17</xdr:row>
      <xdr:rowOff>178594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0856" y="4743450"/>
          <a:ext cx="664083" cy="72151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161925</xdr:colOff>
      <xdr:row>22</xdr:row>
      <xdr:rowOff>57150</xdr:rowOff>
    </xdr:from>
    <xdr:to>
      <xdr:col>1</xdr:col>
      <xdr:colOff>614172</xdr:colOff>
      <xdr:row>25</xdr:row>
      <xdr:rowOff>67127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52675" y="5915025"/>
          <a:ext cx="452247" cy="63273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123825</xdr:colOff>
      <xdr:row>26</xdr:row>
      <xdr:rowOff>66675</xdr:rowOff>
    </xdr:from>
    <xdr:to>
      <xdr:col>1</xdr:col>
      <xdr:colOff>610934</xdr:colOff>
      <xdr:row>28</xdr:row>
      <xdr:rowOff>185510</xdr:rowOff>
    </xdr:to>
    <xdr:pic>
      <xdr:nvPicPr>
        <xdr:cNvPr id="8" name="Picture 1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14575" y="6724650"/>
          <a:ext cx="487109" cy="53748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152400</xdr:colOff>
      <xdr:row>30</xdr:row>
      <xdr:rowOff>38100</xdr:rowOff>
    </xdr:from>
    <xdr:to>
      <xdr:col>1</xdr:col>
      <xdr:colOff>611886</xdr:colOff>
      <xdr:row>33</xdr:row>
      <xdr:rowOff>86177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343150" y="7496175"/>
          <a:ext cx="459486" cy="67083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171450</xdr:colOff>
      <xdr:row>34</xdr:row>
      <xdr:rowOff>76200</xdr:rowOff>
    </xdr:from>
    <xdr:to>
      <xdr:col>1</xdr:col>
      <xdr:colOff>609497</xdr:colOff>
      <xdr:row>37</xdr:row>
      <xdr:rowOff>114753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62200" y="8334375"/>
          <a:ext cx="438047" cy="6613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157162</xdr:colOff>
      <xdr:row>58</xdr:row>
      <xdr:rowOff>188118</xdr:rowOff>
    </xdr:from>
    <xdr:to>
      <xdr:col>1</xdr:col>
      <xdr:colOff>738187</xdr:colOff>
      <xdr:row>62</xdr:row>
      <xdr:rowOff>4621</xdr:rowOff>
    </xdr:to>
    <xdr:pic>
      <xdr:nvPicPr>
        <xdr:cNvPr id="11" name="Picture 2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121818" y="22869524"/>
          <a:ext cx="581025" cy="87615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121444</xdr:colOff>
      <xdr:row>62</xdr:row>
      <xdr:rowOff>147637</xdr:rowOff>
    </xdr:from>
    <xdr:to>
      <xdr:col>1</xdr:col>
      <xdr:colOff>702469</xdr:colOff>
      <xdr:row>67</xdr:row>
      <xdr:rowOff>102842</xdr:rowOff>
    </xdr:to>
    <xdr:pic>
      <xdr:nvPicPr>
        <xdr:cNvPr id="12" name="Picture 2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86100" y="23888700"/>
          <a:ext cx="581025" cy="96723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121442</xdr:colOff>
      <xdr:row>70</xdr:row>
      <xdr:rowOff>112578</xdr:rowOff>
    </xdr:from>
    <xdr:to>
      <xdr:col>1</xdr:col>
      <xdr:colOff>771493</xdr:colOff>
      <xdr:row>74</xdr:row>
      <xdr:rowOff>273844</xdr:rowOff>
    </xdr:to>
    <xdr:pic>
      <xdr:nvPicPr>
        <xdr:cNvPr id="13" name="Picture 27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86098" y="17983859"/>
          <a:ext cx="650051" cy="970891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197644</xdr:colOff>
      <xdr:row>75</xdr:row>
      <xdr:rowOff>28575</xdr:rowOff>
    </xdr:from>
    <xdr:to>
      <xdr:col>1</xdr:col>
      <xdr:colOff>833437</xdr:colOff>
      <xdr:row>79</xdr:row>
      <xdr:rowOff>22793</xdr:rowOff>
    </xdr:to>
    <xdr:pic>
      <xdr:nvPicPr>
        <xdr:cNvPr id="14" name="Picture 29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162300" y="26400919"/>
          <a:ext cx="635793" cy="803843"/>
        </a:xfrm>
        <a:prstGeom prst="rect">
          <a:avLst/>
        </a:prstGeom>
        <a:noFill/>
      </xdr:spPr>
    </xdr:pic>
    <xdr:clientData/>
  </xdr:twoCellAnchor>
  <xdr:twoCellAnchor>
    <xdr:from>
      <xdr:col>1</xdr:col>
      <xdr:colOff>142876</xdr:colOff>
      <xdr:row>79</xdr:row>
      <xdr:rowOff>54769</xdr:rowOff>
    </xdr:from>
    <xdr:to>
      <xdr:col>1</xdr:col>
      <xdr:colOff>797720</xdr:colOff>
      <xdr:row>83</xdr:row>
      <xdr:rowOff>47626</xdr:rowOff>
    </xdr:to>
    <xdr:pic>
      <xdr:nvPicPr>
        <xdr:cNvPr id="15" name="Picture 3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107532" y="27236738"/>
          <a:ext cx="654844" cy="802482"/>
        </a:xfrm>
        <a:prstGeom prst="rect">
          <a:avLst/>
        </a:prstGeom>
        <a:noFill/>
      </xdr:spPr>
    </xdr:pic>
    <xdr:clientData/>
  </xdr:twoCellAnchor>
  <xdr:twoCellAnchor>
    <xdr:from>
      <xdr:col>1</xdr:col>
      <xdr:colOff>157162</xdr:colOff>
      <xdr:row>84</xdr:row>
      <xdr:rowOff>85724</xdr:rowOff>
    </xdr:from>
    <xdr:to>
      <xdr:col>1</xdr:col>
      <xdr:colOff>834199</xdr:colOff>
      <xdr:row>88</xdr:row>
      <xdr:rowOff>200024</xdr:rowOff>
    </xdr:to>
    <xdr:pic>
      <xdr:nvPicPr>
        <xdr:cNvPr id="16" name="Picture 33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21818" y="28279724"/>
          <a:ext cx="677037" cy="9239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154783</xdr:colOff>
      <xdr:row>89</xdr:row>
      <xdr:rowOff>97630</xdr:rowOff>
    </xdr:from>
    <xdr:to>
      <xdr:col>1</xdr:col>
      <xdr:colOff>829075</xdr:colOff>
      <xdr:row>93</xdr:row>
      <xdr:rowOff>154780</xdr:rowOff>
    </xdr:to>
    <xdr:pic>
      <xdr:nvPicPr>
        <xdr:cNvPr id="18" name="Picture 3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19439" y="21814630"/>
          <a:ext cx="674292" cy="866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109538</xdr:colOff>
      <xdr:row>96</xdr:row>
      <xdr:rowOff>2380</xdr:rowOff>
    </xdr:from>
    <xdr:to>
      <xdr:col>1</xdr:col>
      <xdr:colOff>771640</xdr:colOff>
      <xdr:row>100</xdr:row>
      <xdr:rowOff>166687</xdr:rowOff>
    </xdr:to>
    <xdr:pic>
      <xdr:nvPicPr>
        <xdr:cNvPr id="19" name="Picture 39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074194" y="31637286"/>
          <a:ext cx="662102" cy="97393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119062</xdr:colOff>
      <xdr:row>103</xdr:row>
      <xdr:rowOff>97631</xdr:rowOff>
    </xdr:from>
    <xdr:to>
      <xdr:col>1</xdr:col>
      <xdr:colOff>762000</xdr:colOff>
      <xdr:row>107</xdr:row>
      <xdr:rowOff>169339</xdr:rowOff>
    </xdr:to>
    <xdr:pic>
      <xdr:nvPicPr>
        <xdr:cNvPr id="20" name="Picture 4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83718" y="33149381"/>
          <a:ext cx="642938" cy="88133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152400</xdr:colOff>
      <xdr:row>108</xdr:row>
      <xdr:rowOff>69057</xdr:rowOff>
    </xdr:from>
    <xdr:to>
      <xdr:col>1</xdr:col>
      <xdr:colOff>738188</xdr:colOff>
      <xdr:row>111</xdr:row>
      <xdr:rowOff>246376</xdr:rowOff>
    </xdr:to>
    <xdr:pic>
      <xdr:nvPicPr>
        <xdr:cNvPr id="21" name="Picture 43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117056" y="34132838"/>
          <a:ext cx="585788" cy="78453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142876</xdr:colOff>
      <xdr:row>112</xdr:row>
      <xdr:rowOff>100012</xdr:rowOff>
    </xdr:from>
    <xdr:to>
      <xdr:col>1</xdr:col>
      <xdr:colOff>774113</xdr:colOff>
      <xdr:row>116</xdr:row>
      <xdr:rowOff>142874</xdr:rowOff>
    </xdr:to>
    <xdr:pic>
      <xdr:nvPicPr>
        <xdr:cNvPr id="22" name="Picture 45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07532" y="34997231"/>
          <a:ext cx="631237" cy="85248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169068</xdr:colOff>
      <xdr:row>117</xdr:row>
      <xdr:rowOff>119063</xdr:rowOff>
    </xdr:from>
    <xdr:to>
      <xdr:col>1</xdr:col>
      <xdr:colOff>778187</xdr:colOff>
      <xdr:row>121</xdr:row>
      <xdr:rowOff>95251</xdr:rowOff>
    </xdr:to>
    <xdr:pic>
      <xdr:nvPicPr>
        <xdr:cNvPr id="23" name="Picture 47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133724" y="36028313"/>
          <a:ext cx="609119" cy="78581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97632</xdr:colOff>
      <xdr:row>121</xdr:row>
      <xdr:rowOff>219074</xdr:rowOff>
    </xdr:from>
    <xdr:to>
      <xdr:col>1</xdr:col>
      <xdr:colOff>797720</xdr:colOff>
      <xdr:row>125</xdr:row>
      <xdr:rowOff>181486</xdr:rowOff>
    </xdr:to>
    <xdr:pic>
      <xdr:nvPicPr>
        <xdr:cNvPr id="24" name="Picture 49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062288" y="36937949"/>
          <a:ext cx="700088" cy="7958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190499</xdr:colOff>
      <xdr:row>56</xdr:row>
      <xdr:rowOff>61588</xdr:rowOff>
    </xdr:from>
    <xdr:to>
      <xdr:col>1</xdr:col>
      <xdr:colOff>642938</xdr:colOff>
      <xdr:row>57</xdr:row>
      <xdr:rowOff>0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155155" y="12706026"/>
          <a:ext cx="452439" cy="12841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202408</xdr:colOff>
      <xdr:row>54</xdr:row>
      <xdr:rowOff>23812</xdr:rowOff>
    </xdr:from>
    <xdr:to>
      <xdr:col>1</xdr:col>
      <xdr:colOff>702470</xdr:colOff>
      <xdr:row>55</xdr:row>
      <xdr:rowOff>559595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167064" y="11239500"/>
          <a:ext cx="500062" cy="12739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8</xdr:col>
      <xdr:colOff>742505</xdr:colOff>
      <xdr:row>1</xdr:row>
      <xdr:rowOff>136073</xdr:rowOff>
    </xdr:from>
    <xdr:to>
      <xdr:col>9</xdr:col>
      <xdr:colOff>0</xdr:colOff>
      <xdr:row>3</xdr:row>
      <xdr:rowOff>192768</xdr:rowOff>
    </xdr:to>
    <xdr:pic>
      <xdr:nvPicPr>
        <xdr:cNvPr id="33" name="Picture 8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057330" y="1136198"/>
          <a:ext cx="445" cy="64724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321469</xdr:colOff>
      <xdr:row>57</xdr:row>
      <xdr:rowOff>83343</xdr:rowOff>
    </xdr:from>
    <xdr:to>
      <xdr:col>1</xdr:col>
      <xdr:colOff>631032</xdr:colOff>
      <xdr:row>57</xdr:row>
      <xdr:rowOff>964406</xdr:rowOff>
    </xdr:to>
    <xdr:pic>
      <xdr:nvPicPr>
        <xdr:cNvPr id="39" name="Рисунок 38" descr="\\Ceh-server\версаль\Документация\4. Мебель для кухни\Пенал под технику (новое)\Чертежи\JPG\А-46\А46.jpg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/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0038218"/>
          <a:ext cx="309563" cy="8810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273845</xdr:colOff>
      <xdr:row>42</xdr:row>
      <xdr:rowOff>59531</xdr:rowOff>
    </xdr:from>
    <xdr:to>
      <xdr:col>1</xdr:col>
      <xdr:colOff>726283</xdr:colOff>
      <xdr:row>45</xdr:row>
      <xdr:rowOff>130968</xdr:rowOff>
    </xdr:to>
    <xdr:pic>
      <xdr:nvPicPr>
        <xdr:cNvPr id="28" name="Picture 2288"/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238501" y="10596562"/>
          <a:ext cx="452438" cy="678656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46</xdr:row>
      <xdr:rowOff>23813</xdr:rowOff>
    </xdr:from>
    <xdr:to>
      <xdr:col>1</xdr:col>
      <xdr:colOff>702469</xdr:colOff>
      <xdr:row>49</xdr:row>
      <xdr:rowOff>119063</xdr:rowOff>
    </xdr:to>
    <xdr:pic>
      <xdr:nvPicPr>
        <xdr:cNvPr id="29" name="Picture 2192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3202781" y="11370469"/>
          <a:ext cx="464344" cy="70246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50</xdr:row>
      <xdr:rowOff>59533</xdr:rowOff>
    </xdr:from>
    <xdr:to>
      <xdr:col>1</xdr:col>
      <xdr:colOff>714375</xdr:colOff>
      <xdr:row>53</xdr:row>
      <xdr:rowOff>107157</xdr:rowOff>
    </xdr:to>
    <xdr:pic>
      <xdr:nvPicPr>
        <xdr:cNvPr id="30" name="Picture 1678"/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3155156" y="12215814"/>
          <a:ext cx="523875" cy="6548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200026</xdr:colOff>
      <xdr:row>14</xdr:row>
      <xdr:rowOff>38100</xdr:rowOff>
    </xdr:from>
    <xdr:to>
      <xdr:col>1</xdr:col>
      <xdr:colOff>523875</xdr:colOff>
      <xdr:row>14</xdr:row>
      <xdr:rowOff>615307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6" y="4019550"/>
          <a:ext cx="323849" cy="5772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190501</xdr:colOff>
      <xdr:row>12</xdr:row>
      <xdr:rowOff>19052</xdr:rowOff>
    </xdr:from>
    <xdr:to>
      <xdr:col>1</xdr:col>
      <xdr:colOff>550546</xdr:colOff>
      <xdr:row>13</xdr:row>
      <xdr:rowOff>371476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6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81151" y="3238502"/>
          <a:ext cx="360045" cy="7334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226219</xdr:colOff>
      <xdr:row>17</xdr:row>
      <xdr:rowOff>107156</xdr:rowOff>
    </xdr:from>
    <xdr:to>
      <xdr:col>1</xdr:col>
      <xdr:colOff>535782</xdr:colOff>
      <xdr:row>17</xdr:row>
      <xdr:rowOff>988219</xdr:rowOff>
    </xdr:to>
    <xdr:pic>
      <xdr:nvPicPr>
        <xdr:cNvPr id="14" name="Рисунок 13" descr="\\Ceh-server\версаль\Документация\4. Мебель для кухни\Пенал под технику (новое)\Чертежи\JPG\А-46\А46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063" y="5738812"/>
          <a:ext cx="309563" cy="8810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printerSettings" Target="../printerSettings/printerSettings1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Relationship Id="rId9" Type="http://schemas.openxmlformats.org/officeDocument/2006/relationships/image" Target="../media/image39.png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zoomScale="68" zoomScaleNormal="68" zoomScaleSheetLayoutView="80" workbookViewId="0">
      <pane xSplit="1" ySplit="8" topLeftCell="B9" activePane="bottomRight" state="frozen"/>
      <selection pane="topRight" activeCell="C1" sqref="C1"/>
      <selection pane="bottomLeft" activeCell="A12" sqref="A12"/>
      <selection pane="bottomRight" activeCell="V1" sqref="V1:V1048576"/>
    </sheetView>
  </sheetViews>
  <sheetFormatPr defaultRowHeight="15.75" x14ac:dyDescent="0.25"/>
  <cols>
    <col min="1" max="1" width="21.5703125" style="6" customWidth="1"/>
    <col min="2" max="3" width="6.28515625" style="45" customWidth="1"/>
    <col min="4" max="4" width="7.42578125" style="45" customWidth="1"/>
    <col min="5" max="5" width="8.5703125" style="45" customWidth="1"/>
    <col min="6" max="6" width="21.7109375" style="45" customWidth="1"/>
    <col min="7" max="8" width="10.7109375" style="102" customWidth="1"/>
    <col min="9" max="9" width="10.5703125" style="36" customWidth="1"/>
    <col min="10" max="10" width="10.7109375" style="70" hidden="1" customWidth="1"/>
    <col min="11" max="12" width="10.7109375" style="71" hidden="1" customWidth="1"/>
    <col min="13" max="13" width="10.7109375" style="77" customWidth="1"/>
    <col min="14" max="15" width="10.7109375" style="78" customWidth="1"/>
    <col min="16" max="16" width="10.7109375" style="77" customWidth="1"/>
    <col min="17" max="18" width="10.7109375" style="78" customWidth="1"/>
    <col min="19" max="19" width="10.7109375" style="70" customWidth="1"/>
    <col min="20" max="21" width="10.7109375" style="71" customWidth="1"/>
  </cols>
  <sheetData>
    <row r="1" spans="1:21" s="4" customFormat="1" ht="17.25" customHeight="1" x14ac:dyDescent="0.25">
      <c r="A1" s="425"/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201"/>
      <c r="N1" s="201"/>
      <c r="O1" s="201"/>
      <c r="P1" s="201"/>
      <c r="Q1" s="201"/>
      <c r="R1" s="201"/>
      <c r="S1" s="202"/>
      <c r="T1" s="202"/>
      <c r="U1" s="202"/>
    </row>
    <row r="2" spans="1:21" s="4" customFormat="1" ht="20.25" customHeight="1" x14ac:dyDescent="0.25">
      <c r="A2" s="425"/>
      <c r="B2" s="426" t="s">
        <v>238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201"/>
      <c r="R2" s="201"/>
      <c r="S2" s="202"/>
      <c r="T2" s="202"/>
      <c r="U2" s="202"/>
    </row>
    <row r="3" spans="1:21" s="4" customFormat="1" ht="17.25" customHeight="1" x14ac:dyDescent="0.3">
      <c r="A3" s="427" t="s">
        <v>235</v>
      </c>
      <c r="B3" s="427"/>
      <c r="C3" s="427"/>
      <c r="D3" s="427"/>
      <c r="E3" s="427"/>
      <c r="F3" s="427"/>
      <c r="G3" s="427"/>
      <c r="H3" s="427"/>
      <c r="I3" s="427"/>
      <c r="J3" s="203"/>
      <c r="K3" s="202"/>
      <c r="L3" s="202"/>
      <c r="M3" s="201"/>
      <c r="N3" s="201"/>
      <c r="O3" s="201"/>
      <c r="P3" s="201"/>
      <c r="Q3" s="201"/>
      <c r="R3" s="201"/>
      <c r="S3" s="202"/>
      <c r="T3" s="202"/>
      <c r="U3" s="202"/>
    </row>
    <row r="4" spans="1:21" s="227" customFormat="1" ht="49.5" customHeight="1" x14ac:dyDescent="0.25">
      <c r="A4" s="378" t="s">
        <v>239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</row>
    <row r="5" spans="1:21" ht="24.95" customHeight="1" x14ac:dyDescent="0.3">
      <c r="A5" s="200"/>
      <c r="B5" s="200"/>
      <c r="C5" s="200"/>
      <c r="D5" s="200"/>
      <c r="E5" s="200"/>
      <c r="F5" s="200" t="s">
        <v>195</v>
      </c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</row>
    <row r="6" spans="1:21" ht="24.95" customHeight="1" x14ac:dyDescent="0.3">
      <c r="A6" s="392"/>
      <c r="B6" s="392" t="s">
        <v>9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3"/>
      <c r="Q6" s="393"/>
      <c r="R6" s="393"/>
      <c r="S6" s="393"/>
      <c r="T6" s="393"/>
      <c r="U6" s="393"/>
    </row>
    <row r="7" spans="1:21" s="35" customFormat="1" ht="36.75" customHeight="1" x14ac:dyDescent="0.2">
      <c r="A7" s="428" t="s">
        <v>101</v>
      </c>
      <c r="B7" s="395" t="s">
        <v>10</v>
      </c>
      <c r="C7" s="395"/>
      <c r="D7" s="395"/>
      <c r="E7" s="395"/>
      <c r="F7" s="395"/>
      <c r="G7" s="394" t="s">
        <v>11</v>
      </c>
      <c r="H7" s="394" t="s">
        <v>12</v>
      </c>
      <c r="I7" s="394" t="s">
        <v>99</v>
      </c>
      <c r="J7" s="414" t="s">
        <v>181</v>
      </c>
      <c r="K7" s="414"/>
      <c r="L7" s="414"/>
      <c r="M7" s="400" t="s">
        <v>181</v>
      </c>
      <c r="N7" s="400"/>
      <c r="O7" s="400"/>
      <c r="P7" s="412" t="s">
        <v>182</v>
      </c>
      <c r="Q7" s="412"/>
      <c r="R7" s="412"/>
      <c r="S7" s="414" t="s">
        <v>183</v>
      </c>
      <c r="T7" s="414"/>
      <c r="U7" s="414"/>
    </row>
    <row r="8" spans="1:21" s="174" customFormat="1" ht="42" customHeight="1" x14ac:dyDescent="0.25">
      <c r="A8" s="428"/>
      <c r="B8" s="395"/>
      <c r="C8" s="395"/>
      <c r="D8" s="395"/>
      <c r="E8" s="395"/>
      <c r="F8" s="395"/>
      <c r="G8" s="394"/>
      <c r="H8" s="394"/>
      <c r="I8" s="394"/>
      <c r="J8" s="173" t="s">
        <v>13</v>
      </c>
      <c r="K8" s="171" t="s">
        <v>136</v>
      </c>
      <c r="L8" s="171" t="s">
        <v>137</v>
      </c>
      <c r="M8" s="94" t="s">
        <v>13</v>
      </c>
      <c r="N8" s="249" t="s">
        <v>136</v>
      </c>
      <c r="O8" s="249" t="s">
        <v>137</v>
      </c>
      <c r="P8" s="110" t="s">
        <v>13</v>
      </c>
      <c r="Q8" s="172" t="s">
        <v>136</v>
      </c>
      <c r="R8" s="172" t="s">
        <v>137</v>
      </c>
      <c r="S8" s="173" t="s">
        <v>13</v>
      </c>
      <c r="T8" s="171" t="s">
        <v>136</v>
      </c>
      <c r="U8" s="171" t="s">
        <v>137</v>
      </c>
    </row>
    <row r="9" spans="1:21" s="35" customFormat="1" ht="21" customHeight="1" x14ac:dyDescent="0.2">
      <c r="A9" s="47"/>
      <c r="B9" s="429" t="s">
        <v>100</v>
      </c>
      <c r="C9" s="429"/>
      <c r="D9" s="429"/>
      <c r="E9" s="429"/>
      <c r="F9" s="429"/>
      <c r="G9" s="430"/>
      <c r="H9" s="430"/>
      <c r="I9" s="430"/>
      <c r="J9" s="430"/>
      <c r="K9" s="430"/>
      <c r="L9" s="430"/>
      <c r="M9" s="230"/>
      <c r="N9" s="230"/>
      <c r="O9" s="230"/>
      <c r="P9" s="74"/>
      <c r="Q9" s="74"/>
      <c r="R9" s="74"/>
    </row>
    <row r="10" spans="1:21" s="131" customFormat="1" ht="49.5" customHeight="1" x14ac:dyDescent="0.25">
      <c r="A10" s="352"/>
      <c r="B10" s="379" t="s">
        <v>223</v>
      </c>
      <c r="C10" s="380"/>
      <c r="D10" s="380"/>
      <c r="E10" s="380"/>
      <c r="F10" s="381"/>
      <c r="G10" s="368"/>
      <c r="H10" s="368"/>
      <c r="I10" s="382"/>
      <c r="J10" s="407"/>
      <c r="K10" s="144"/>
      <c r="L10" s="144"/>
      <c r="M10" s="372"/>
      <c r="N10" s="329"/>
      <c r="O10" s="329"/>
      <c r="P10" s="398"/>
      <c r="Q10" s="332"/>
      <c r="R10" s="332"/>
      <c r="S10" s="407"/>
      <c r="T10" s="330"/>
      <c r="U10" s="330"/>
    </row>
    <row r="11" spans="1:21" s="131" customFormat="1" ht="53.25" customHeight="1" x14ac:dyDescent="0.25">
      <c r="A11" s="353"/>
      <c r="B11" s="384" t="s">
        <v>196</v>
      </c>
      <c r="C11" s="385"/>
      <c r="D11" s="385"/>
      <c r="E11" s="385"/>
      <c r="F11" s="386"/>
      <c r="G11" s="369"/>
      <c r="H11" s="369"/>
      <c r="I11" s="383"/>
      <c r="J11" s="397"/>
      <c r="K11" s="145">
        <v>34346</v>
      </c>
      <c r="L11" s="145">
        <v>35421</v>
      </c>
      <c r="M11" s="342"/>
      <c r="N11" s="331">
        <v>36122</v>
      </c>
      <c r="O11" s="250">
        <v>36807</v>
      </c>
      <c r="P11" s="399"/>
      <c r="Q11" s="117">
        <f>N11-N11*5%</f>
        <v>34315.9</v>
      </c>
      <c r="R11" s="117">
        <f>O11-O11*5%</f>
        <v>34966.65</v>
      </c>
      <c r="S11" s="397"/>
      <c r="T11" s="116">
        <f>N11-N11*15%</f>
        <v>30703.7</v>
      </c>
      <c r="U11" s="116">
        <f>O11-O11*15%</f>
        <v>31285.95</v>
      </c>
    </row>
    <row r="12" spans="1:21" s="131" customFormat="1" ht="49.5" customHeight="1" x14ac:dyDescent="0.25">
      <c r="A12" s="352"/>
      <c r="B12" s="379" t="s">
        <v>224</v>
      </c>
      <c r="C12" s="380"/>
      <c r="D12" s="380"/>
      <c r="E12" s="380"/>
      <c r="F12" s="381"/>
      <c r="G12" s="368">
        <v>143</v>
      </c>
      <c r="H12" s="368">
        <v>0.251</v>
      </c>
      <c r="I12" s="403" t="s">
        <v>115</v>
      </c>
      <c r="J12" s="407"/>
      <c r="K12" s="144"/>
      <c r="L12" s="144"/>
      <c r="M12" s="372"/>
      <c r="N12" s="344">
        <v>23646</v>
      </c>
      <c r="O12" s="346">
        <v>24092</v>
      </c>
      <c r="P12" s="413"/>
      <c r="Q12" s="337">
        <f>N12-N12*5%</f>
        <v>22463.7</v>
      </c>
      <c r="R12" s="337">
        <f>O12-O12*5%</f>
        <v>22887.4</v>
      </c>
      <c r="S12" s="431"/>
      <c r="T12" s="350">
        <f>N12-N12*15%</f>
        <v>20099.099999999999</v>
      </c>
      <c r="U12" s="350">
        <f>O12-O12*15%</f>
        <v>20478.2</v>
      </c>
    </row>
    <row r="13" spans="1:21" s="131" customFormat="1" ht="42.75" customHeight="1" x14ac:dyDescent="0.25">
      <c r="A13" s="353"/>
      <c r="B13" s="339" t="s">
        <v>116</v>
      </c>
      <c r="C13" s="340"/>
      <c r="D13" s="340"/>
      <c r="E13" s="340"/>
      <c r="F13" s="341"/>
      <c r="G13" s="369"/>
      <c r="H13" s="369"/>
      <c r="I13" s="404"/>
      <c r="J13" s="397"/>
      <c r="K13" s="186">
        <v>19405</v>
      </c>
      <c r="L13" s="186">
        <v>20271</v>
      </c>
      <c r="M13" s="362"/>
      <c r="N13" s="345"/>
      <c r="O13" s="347"/>
      <c r="P13" s="335"/>
      <c r="Q13" s="338"/>
      <c r="R13" s="338"/>
      <c r="S13" s="348"/>
      <c r="T13" s="351"/>
      <c r="U13" s="351"/>
    </row>
    <row r="14" spans="1:21" s="131" customFormat="1" ht="49.5" customHeight="1" x14ac:dyDescent="0.25">
      <c r="A14" s="354"/>
      <c r="B14" s="365" t="s">
        <v>225</v>
      </c>
      <c r="C14" s="366"/>
      <c r="D14" s="366"/>
      <c r="E14" s="366"/>
      <c r="F14" s="367"/>
      <c r="G14" s="405">
        <v>149</v>
      </c>
      <c r="H14" s="405">
        <v>0.29099999999999998</v>
      </c>
      <c r="I14" s="406" t="s">
        <v>117</v>
      </c>
      <c r="J14" s="396"/>
      <c r="K14" s="116"/>
      <c r="L14" s="116"/>
      <c r="M14" s="342"/>
      <c r="N14" s="344">
        <v>25456</v>
      </c>
      <c r="O14" s="346">
        <v>25956</v>
      </c>
      <c r="P14" s="335"/>
      <c r="Q14" s="337">
        <f>N14-N14*5%</f>
        <v>24183.200000000001</v>
      </c>
      <c r="R14" s="337">
        <f>O14-O14*5%</f>
        <v>24658.2</v>
      </c>
      <c r="S14" s="348"/>
      <c r="T14" s="350">
        <f>N14-N14*15%</f>
        <v>21637.599999999999</v>
      </c>
      <c r="U14" s="350">
        <f>O14-O14*15%</f>
        <v>22062.6</v>
      </c>
    </row>
    <row r="15" spans="1:21" s="131" customFormat="1" ht="64.5" customHeight="1" x14ac:dyDescent="0.25">
      <c r="A15" s="353"/>
      <c r="B15" s="339" t="s">
        <v>118</v>
      </c>
      <c r="C15" s="340"/>
      <c r="D15" s="340"/>
      <c r="E15" s="340"/>
      <c r="F15" s="341"/>
      <c r="G15" s="369"/>
      <c r="H15" s="369"/>
      <c r="I15" s="371"/>
      <c r="J15" s="397"/>
      <c r="K15" s="334">
        <v>21019</v>
      </c>
      <c r="L15" s="334">
        <v>21990</v>
      </c>
      <c r="M15" s="343"/>
      <c r="N15" s="345"/>
      <c r="O15" s="347"/>
      <c r="P15" s="336"/>
      <c r="Q15" s="338"/>
      <c r="R15" s="338"/>
      <c r="S15" s="349"/>
      <c r="T15" s="351"/>
      <c r="U15" s="351"/>
    </row>
    <row r="16" spans="1:21" s="131" customFormat="1" ht="49.5" customHeight="1" x14ac:dyDescent="0.25">
      <c r="A16" s="354"/>
      <c r="B16" s="365" t="s">
        <v>236</v>
      </c>
      <c r="C16" s="366"/>
      <c r="D16" s="366"/>
      <c r="E16" s="366"/>
      <c r="F16" s="367"/>
      <c r="G16" s="405">
        <v>163</v>
      </c>
      <c r="H16" s="405">
        <v>0.32100000000000001</v>
      </c>
      <c r="I16" s="406" t="s">
        <v>115</v>
      </c>
      <c r="J16" s="396"/>
      <c r="K16" s="116"/>
      <c r="L16" s="116"/>
      <c r="M16" s="342"/>
      <c r="N16" s="344">
        <v>27762</v>
      </c>
      <c r="O16" s="346">
        <v>28315</v>
      </c>
      <c r="P16" s="335"/>
      <c r="Q16" s="337">
        <f>N16-N16*5%</f>
        <v>26373.9</v>
      </c>
      <c r="R16" s="337">
        <f>O16-O16*5%</f>
        <v>26899.25</v>
      </c>
      <c r="S16" s="348"/>
      <c r="T16" s="350">
        <f>N16-N16*15%</f>
        <v>23597.7</v>
      </c>
      <c r="U16" s="350">
        <f>O16-O16*15%</f>
        <v>24067.75</v>
      </c>
    </row>
    <row r="17" spans="1:21" s="131" customFormat="1" ht="64.5" customHeight="1" x14ac:dyDescent="0.25">
      <c r="A17" s="353"/>
      <c r="B17" s="339" t="s">
        <v>237</v>
      </c>
      <c r="C17" s="340"/>
      <c r="D17" s="340"/>
      <c r="E17" s="340"/>
      <c r="F17" s="341"/>
      <c r="G17" s="369"/>
      <c r="H17" s="369"/>
      <c r="I17" s="371"/>
      <c r="J17" s="397"/>
      <c r="K17" s="145"/>
      <c r="L17" s="145"/>
      <c r="M17" s="343"/>
      <c r="N17" s="345"/>
      <c r="O17" s="347"/>
      <c r="P17" s="336"/>
      <c r="Q17" s="338"/>
      <c r="R17" s="338"/>
      <c r="S17" s="349"/>
      <c r="T17" s="351"/>
      <c r="U17" s="351"/>
    </row>
    <row r="18" spans="1:21" s="131" customFormat="1" ht="54" customHeight="1" x14ac:dyDescent="0.25">
      <c r="A18" s="352"/>
      <c r="B18" s="379" t="s">
        <v>163</v>
      </c>
      <c r="C18" s="408"/>
      <c r="D18" s="408"/>
      <c r="E18" s="408"/>
      <c r="F18" s="409"/>
      <c r="G18" s="368"/>
      <c r="H18" s="368"/>
      <c r="I18" s="403" t="s">
        <v>153</v>
      </c>
      <c r="J18" s="407">
        <v>15810</v>
      </c>
      <c r="K18" s="144"/>
      <c r="L18" s="240"/>
      <c r="M18" s="253">
        <v>18304</v>
      </c>
      <c r="N18" s="253"/>
      <c r="O18" s="253"/>
      <c r="P18" s="215">
        <f t="shared" ref="P18:P36" si="0">M18-M18*5%</f>
        <v>17388.8</v>
      </c>
      <c r="Q18" s="248"/>
      <c r="R18" s="246"/>
      <c r="S18" s="218">
        <f t="shared" ref="S18:S32" si="1">M18-M18*15%</f>
        <v>15558.4</v>
      </c>
      <c r="T18" s="255"/>
      <c r="U18" s="240"/>
    </row>
    <row r="19" spans="1:21" s="131" customFormat="1" ht="54" customHeight="1" x14ac:dyDescent="0.25">
      <c r="A19" s="353"/>
      <c r="B19" s="339" t="s">
        <v>155</v>
      </c>
      <c r="C19" s="410"/>
      <c r="D19" s="410"/>
      <c r="E19" s="410"/>
      <c r="F19" s="411"/>
      <c r="G19" s="369"/>
      <c r="H19" s="369"/>
      <c r="I19" s="404"/>
      <c r="J19" s="397"/>
      <c r="K19" s="145"/>
      <c r="L19" s="241"/>
      <c r="M19" s="252"/>
      <c r="N19" s="252"/>
      <c r="O19" s="252"/>
      <c r="P19" s="117"/>
      <c r="Q19" s="242"/>
      <c r="R19" s="245"/>
      <c r="S19" s="219"/>
      <c r="T19" s="256"/>
      <c r="U19" s="241"/>
    </row>
    <row r="20" spans="1:21" s="131" customFormat="1" ht="54" customHeight="1" x14ac:dyDescent="0.25">
      <c r="A20" s="354"/>
      <c r="B20" s="365" t="s">
        <v>171</v>
      </c>
      <c r="C20" s="366"/>
      <c r="D20" s="366"/>
      <c r="E20" s="366"/>
      <c r="F20" s="367"/>
      <c r="G20" s="405"/>
      <c r="H20" s="405"/>
      <c r="I20" s="406" t="s">
        <v>154</v>
      </c>
      <c r="J20" s="396">
        <v>16970</v>
      </c>
      <c r="K20" s="116"/>
      <c r="L20" s="247"/>
      <c r="M20" s="260">
        <v>19584</v>
      </c>
      <c r="N20" s="261"/>
      <c r="O20" s="251"/>
      <c r="P20" s="215">
        <f t="shared" si="0"/>
        <v>18604.8</v>
      </c>
      <c r="Q20" s="244"/>
      <c r="R20" s="243"/>
      <c r="S20" s="218">
        <f t="shared" si="1"/>
        <v>16646.400000000001</v>
      </c>
      <c r="T20" s="254"/>
      <c r="U20" s="247"/>
    </row>
    <row r="21" spans="1:21" s="131" customFormat="1" ht="54" customHeight="1" x14ac:dyDescent="0.25">
      <c r="A21" s="353"/>
      <c r="B21" s="339" t="s">
        <v>156</v>
      </c>
      <c r="C21" s="340"/>
      <c r="D21" s="340"/>
      <c r="E21" s="340"/>
      <c r="F21" s="341"/>
      <c r="G21" s="369"/>
      <c r="H21" s="369"/>
      <c r="I21" s="371"/>
      <c r="J21" s="397"/>
      <c r="K21" s="145"/>
      <c r="L21" s="241"/>
      <c r="M21" s="222"/>
      <c r="N21" s="262"/>
      <c r="O21" s="252"/>
      <c r="P21" s="117"/>
      <c r="Q21" s="242"/>
      <c r="R21" s="245"/>
      <c r="S21" s="219"/>
      <c r="T21" s="256"/>
      <c r="U21" s="247"/>
    </row>
    <row r="22" spans="1:21" s="131" customFormat="1" ht="54" customHeight="1" x14ac:dyDescent="0.25">
      <c r="A22" s="352"/>
      <c r="B22" s="379" t="s">
        <v>172</v>
      </c>
      <c r="C22" s="408"/>
      <c r="D22" s="408"/>
      <c r="E22" s="408"/>
      <c r="F22" s="409"/>
      <c r="G22" s="387"/>
      <c r="H22" s="387"/>
      <c r="I22" s="370" t="s">
        <v>154</v>
      </c>
      <c r="J22" s="344">
        <v>18160</v>
      </c>
      <c r="K22" s="216"/>
      <c r="L22" s="216"/>
      <c r="M22" s="401">
        <v>21062</v>
      </c>
      <c r="N22" s="253"/>
      <c r="O22" s="251"/>
      <c r="P22" s="215">
        <f>M22-M22*5%</f>
        <v>20008.900000000001</v>
      </c>
      <c r="Q22" s="248"/>
      <c r="R22" s="246"/>
      <c r="S22" s="218">
        <f>M22-M22*15%</f>
        <v>17902.7</v>
      </c>
      <c r="T22" s="255"/>
      <c r="U22" s="240"/>
    </row>
    <row r="23" spans="1:21" s="131" customFormat="1" ht="54" customHeight="1" x14ac:dyDescent="0.25">
      <c r="A23" s="416"/>
      <c r="B23" s="339" t="s">
        <v>157</v>
      </c>
      <c r="C23" s="410"/>
      <c r="D23" s="410"/>
      <c r="E23" s="410"/>
      <c r="F23" s="411"/>
      <c r="G23" s="416"/>
      <c r="H23" s="416"/>
      <c r="I23" s="416"/>
      <c r="J23" s="416"/>
      <c r="K23" s="217"/>
      <c r="L23" s="217"/>
      <c r="M23" s="402"/>
      <c r="N23" s="252"/>
      <c r="O23" s="252"/>
      <c r="P23" s="117"/>
      <c r="Q23" s="242"/>
      <c r="R23" s="245"/>
      <c r="S23" s="219"/>
      <c r="T23" s="256"/>
      <c r="U23" s="241"/>
    </row>
    <row r="24" spans="1:21" s="131" customFormat="1" ht="54" customHeight="1" x14ac:dyDescent="0.25">
      <c r="A24" s="352"/>
      <c r="B24" s="379" t="s">
        <v>164</v>
      </c>
      <c r="C24" s="380"/>
      <c r="D24" s="380"/>
      <c r="E24" s="380"/>
      <c r="F24" s="381"/>
      <c r="G24" s="368"/>
      <c r="H24" s="368"/>
      <c r="I24" s="403"/>
      <c r="J24" s="407">
        <v>17080</v>
      </c>
      <c r="K24" s="144"/>
      <c r="L24" s="144"/>
      <c r="M24" s="372">
        <v>19849</v>
      </c>
      <c r="N24" s="221"/>
      <c r="O24" s="251"/>
      <c r="P24" s="215">
        <f t="shared" si="0"/>
        <v>18856.55</v>
      </c>
      <c r="Q24" s="248"/>
      <c r="R24" s="246"/>
      <c r="S24" s="218">
        <f t="shared" si="1"/>
        <v>16871.650000000001</v>
      </c>
      <c r="T24" s="257"/>
      <c r="U24" s="247"/>
    </row>
    <row r="25" spans="1:21" s="131" customFormat="1" ht="54" customHeight="1" x14ac:dyDescent="0.25">
      <c r="A25" s="353"/>
      <c r="B25" s="339" t="s">
        <v>158</v>
      </c>
      <c r="C25" s="340"/>
      <c r="D25" s="340"/>
      <c r="E25" s="340"/>
      <c r="F25" s="341"/>
      <c r="G25" s="369"/>
      <c r="H25" s="369"/>
      <c r="I25" s="404"/>
      <c r="J25" s="397"/>
      <c r="K25" s="145"/>
      <c r="L25" s="145"/>
      <c r="M25" s="342"/>
      <c r="N25" s="222"/>
      <c r="O25" s="252"/>
      <c r="P25" s="117"/>
      <c r="Q25" s="242"/>
      <c r="R25" s="245"/>
      <c r="S25" s="219"/>
      <c r="T25" s="258"/>
      <c r="U25" s="241"/>
    </row>
    <row r="26" spans="1:21" s="131" customFormat="1" ht="54" customHeight="1" x14ac:dyDescent="0.25">
      <c r="A26" s="354"/>
      <c r="B26" s="365" t="s">
        <v>165</v>
      </c>
      <c r="C26" s="366"/>
      <c r="D26" s="366"/>
      <c r="E26" s="366"/>
      <c r="F26" s="367"/>
      <c r="G26" s="405"/>
      <c r="H26" s="405"/>
      <c r="I26" s="406"/>
      <c r="J26" s="396">
        <v>18234</v>
      </c>
      <c r="K26" s="116"/>
      <c r="L26" s="116"/>
      <c r="M26" s="372">
        <v>21270</v>
      </c>
      <c r="N26" s="260"/>
      <c r="O26" s="251"/>
      <c r="P26" s="215">
        <f>M26-M26*5%</f>
        <v>20206.5</v>
      </c>
      <c r="Q26" s="244"/>
      <c r="R26" s="243"/>
      <c r="S26" s="218">
        <f>M26-M26*15%</f>
        <v>18079.5</v>
      </c>
      <c r="T26" s="259"/>
      <c r="U26" s="247"/>
    </row>
    <row r="27" spans="1:21" s="131" customFormat="1" ht="54" customHeight="1" x14ac:dyDescent="0.25">
      <c r="A27" s="353"/>
      <c r="B27" s="339" t="s">
        <v>159</v>
      </c>
      <c r="C27" s="340"/>
      <c r="D27" s="340"/>
      <c r="E27" s="340"/>
      <c r="F27" s="341"/>
      <c r="G27" s="369"/>
      <c r="H27" s="369"/>
      <c r="I27" s="371"/>
      <c r="J27" s="397"/>
      <c r="K27" s="145"/>
      <c r="L27" s="145"/>
      <c r="M27" s="342"/>
      <c r="N27" s="222"/>
      <c r="O27" s="252"/>
      <c r="P27" s="117"/>
      <c r="Q27" s="242"/>
      <c r="R27" s="245"/>
      <c r="S27" s="219"/>
      <c r="T27" s="258"/>
      <c r="U27" s="241"/>
    </row>
    <row r="28" spans="1:21" s="131" customFormat="1" ht="54" customHeight="1" x14ac:dyDescent="0.25">
      <c r="A28" s="352"/>
      <c r="B28" s="379" t="s">
        <v>170</v>
      </c>
      <c r="C28" s="380"/>
      <c r="D28" s="380"/>
      <c r="E28" s="380"/>
      <c r="F28" s="381"/>
      <c r="G28" s="387"/>
      <c r="H28" s="387"/>
      <c r="I28" s="406"/>
      <c r="J28" s="344">
        <v>18992</v>
      </c>
      <c r="K28" s="144"/>
      <c r="L28" s="144"/>
      <c r="M28" s="372">
        <v>22154</v>
      </c>
      <c r="N28" s="221"/>
      <c r="O28" s="253"/>
      <c r="P28" s="215">
        <f t="shared" si="0"/>
        <v>21046.3</v>
      </c>
      <c r="Q28" s="248"/>
      <c r="R28" s="246"/>
      <c r="S28" s="218">
        <f t="shared" si="1"/>
        <v>18830.900000000001</v>
      </c>
      <c r="T28" s="257"/>
      <c r="U28" s="240"/>
    </row>
    <row r="29" spans="1:21" s="131" customFormat="1" ht="54" customHeight="1" x14ac:dyDescent="0.25">
      <c r="A29" s="353"/>
      <c r="B29" s="339" t="s">
        <v>160</v>
      </c>
      <c r="C29" s="340"/>
      <c r="D29" s="340"/>
      <c r="E29" s="340"/>
      <c r="F29" s="341"/>
      <c r="G29" s="388"/>
      <c r="H29" s="388"/>
      <c r="I29" s="371"/>
      <c r="J29" s="345"/>
      <c r="K29" s="145"/>
      <c r="L29" s="145"/>
      <c r="M29" s="342"/>
      <c r="N29" s="222"/>
      <c r="O29" s="252"/>
      <c r="P29" s="117"/>
      <c r="Q29" s="242"/>
      <c r="R29" s="245"/>
      <c r="S29" s="219"/>
      <c r="T29" s="258"/>
      <c r="U29" s="241"/>
    </row>
    <row r="30" spans="1:21" s="131" customFormat="1" ht="54" customHeight="1" x14ac:dyDescent="0.25">
      <c r="A30" s="352"/>
      <c r="B30" s="379" t="s">
        <v>219</v>
      </c>
      <c r="C30" s="380"/>
      <c r="D30" s="380"/>
      <c r="E30" s="380"/>
      <c r="F30" s="381"/>
      <c r="G30" s="176">
        <v>143</v>
      </c>
      <c r="H30" s="176">
        <v>0.251</v>
      </c>
      <c r="I30" s="177" t="s">
        <v>115</v>
      </c>
      <c r="J30" s="373">
        <v>15523</v>
      </c>
      <c r="K30" s="357">
        <v>18539</v>
      </c>
      <c r="L30" s="357">
        <v>19405</v>
      </c>
      <c r="M30" s="372">
        <v>18278</v>
      </c>
      <c r="N30" s="372">
        <v>22202</v>
      </c>
      <c r="O30" s="361">
        <v>22649</v>
      </c>
      <c r="P30" s="215">
        <f>M30-M30*5%</f>
        <v>17364.099999999999</v>
      </c>
      <c r="Q30" s="363">
        <f>N30-N30*5%</f>
        <v>21091.9</v>
      </c>
      <c r="R30" s="359">
        <f>O30-O30*5%</f>
        <v>21516.55</v>
      </c>
      <c r="S30" s="218">
        <f>M30-M30*15%</f>
        <v>15536.3</v>
      </c>
      <c r="T30" s="374">
        <f>N30-N30*15%</f>
        <v>18871.7</v>
      </c>
      <c r="U30" s="376">
        <f>O30-O30*15%</f>
        <v>19251.650000000001</v>
      </c>
    </row>
    <row r="31" spans="1:21" s="131" customFormat="1" ht="54" customHeight="1" x14ac:dyDescent="0.25">
      <c r="A31" s="353"/>
      <c r="B31" s="339" t="s">
        <v>158</v>
      </c>
      <c r="C31" s="340"/>
      <c r="D31" s="340"/>
      <c r="E31" s="340"/>
      <c r="F31" s="341"/>
      <c r="G31" s="175"/>
      <c r="H31" s="178"/>
      <c r="I31" s="179"/>
      <c r="J31" s="356"/>
      <c r="K31" s="358"/>
      <c r="L31" s="358"/>
      <c r="M31" s="342"/>
      <c r="N31" s="342"/>
      <c r="O31" s="362"/>
      <c r="P31" s="117"/>
      <c r="Q31" s="364"/>
      <c r="R31" s="360"/>
      <c r="S31" s="219"/>
      <c r="T31" s="375"/>
      <c r="U31" s="377"/>
    </row>
    <row r="32" spans="1:21" s="131" customFormat="1" ht="54" customHeight="1" x14ac:dyDescent="0.25">
      <c r="A32" s="354"/>
      <c r="B32" s="365" t="s">
        <v>220</v>
      </c>
      <c r="C32" s="366"/>
      <c r="D32" s="366"/>
      <c r="E32" s="366"/>
      <c r="F32" s="367"/>
      <c r="G32" s="368">
        <v>149</v>
      </c>
      <c r="H32" s="368">
        <v>0.29099999999999998</v>
      </c>
      <c r="I32" s="370" t="s">
        <v>117</v>
      </c>
      <c r="J32" s="355">
        <v>17786</v>
      </c>
      <c r="K32" s="357">
        <v>18795</v>
      </c>
      <c r="L32" s="357">
        <v>19604</v>
      </c>
      <c r="M32" s="372">
        <v>20621</v>
      </c>
      <c r="N32" s="372">
        <v>25104</v>
      </c>
      <c r="O32" s="361">
        <v>25605</v>
      </c>
      <c r="P32" s="310">
        <f t="shared" si="0"/>
        <v>19589.95</v>
      </c>
      <c r="Q32" s="363">
        <f t="shared" ref="Q32" si="2">N32-N32*5%</f>
        <v>23848.799999999999</v>
      </c>
      <c r="R32" s="359">
        <f t="shared" ref="R32" si="3">O32-O32*5%</f>
        <v>24324.75</v>
      </c>
      <c r="S32" s="218">
        <f t="shared" si="1"/>
        <v>17527.849999999999</v>
      </c>
      <c r="T32" s="374">
        <f t="shared" ref="T32" si="4">N32-N32*15%</f>
        <v>21338.400000000001</v>
      </c>
      <c r="U32" s="376">
        <f t="shared" ref="U32" si="5">O32-O32*15%</f>
        <v>21764.25</v>
      </c>
    </row>
    <row r="33" spans="1:21" s="131" customFormat="1" ht="54" customHeight="1" x14ac:dyDescent="0.25">
      <c r="A33" s="353"/>
      <c r="B33" s="339" t="s">
        <v>162</v>
      </c>
      <c r="C33" s="340"/>
      <c r="D33" s="340"/>
      <c r="E33" s="340"/>
      <c r="F33" s="341"/>
      <c r="G33" s="369"/>
      <c r="H33" s="369"/>
      <c r="I33" s="371"/>
      <c r="J33" s="356"/>
      <c r="K33" s="358"/>
      <c r="L33" s="358"/>
      <c r="M33" s="342"/>
      <c r="N33" s="342"/>
      <c r="O33" s="362"/>
      <c r="P33" s="311"/>
      <c r="Q33" s="364"/>
      <c r="R33" s="360"/>
      <c r="S33" s="220"/>
      <c r="T33" s="375"/>
      <c r="U33" s="377"/>
    </row>
    <row r="34" spans="1:21" s="131" customFormat="1" ht="54" customHeight="1" x14ac:dyDescent="0.25">
      <c r="A34" s="352"/>
      <c r="B34" s="379" t="s">
        <v>221</v>
      </c>
      <c r="C34" s="380"/>
      <c r="D34" s="380"/>
      <c r="E34" s="380"/>
      <c r="F34" s="381"/>
      <c r="G34" s="387">
        <v>163</v>
      </c>
      <c r="H34" s="387">
        <v>0.32100000000000001</v>
      </c>
      <c r="I34" s="370" t="s">
        <v>115</v>
      </c>
      <c r="J34" s="357">
        <v>18544</v>
      </c>
      <c r="K34" s="357">
        <v>22227</v>
      </c>
      <c r="L34" s="357">
        <v>23314</v>
      </c>
      <c r="M34" s="372">
        <v>21485</v>
      </c>
      <c r="N34" s="372">
        <v>26498</v>
      </c>
      <c r="O34" s="361">
        <v>27054</v>
      </c>
      <c r="P34" s="117">
        <f t="shared" si="0"/>
        <v>20410.75</v>
      </c>
      <c r="Q34" s="363">
        <f t="shared" ref="Q34:Q36" si="6">N34-N34*5%</f>
        <v>25173.1</v>
      </c>
      <c r="R34" s="359">
        <f t="shared" ref="R34:R36" si="7">O34-O34*5%</f>
        <v>25701.3</v>
      </c>
      <c r="S34" s="307">
        <f>M34-M34*15%</f>
        <v>18262.25</v>
      </c>
      <c r="T34" s="374">
        <f t="shared" ref="T34:T36" si="8">N34-N34*15%</f>
        <v>22523.3</v>
      </c>
      <c r="U34" s="376">
        <f t="shared" ref="U34:U36" si="9">O34-O34*15%</f>
        <v>22995.9</v>
      </c>
    </row>
    <row r="35" spans="1:21" s="131" customFormat="1" ht="54" customHeight="1" x14ac:dyDescent="0.25">
      <c r="A35" s="353"/>
      <c r="B35" s="339" t="s">
        <v>161</v>
      </c>
      <c r="C35" s="340"/>
      <c r="D35" s="340"/>
      <c r="E35" s="340"/>
      <c r="F35" s="341"/>
      <c r="G35" s="388"/>
      <c r="H35" s="388"/>
      <c r="I35" s="371"/>
      <c r="J35" s="358"/>
      <c r="K35" s="358"/>
      <c r="L35" s="358"/>
      <c r="M35" s="342"/>
      <c r="N35" s="342"/>
      <c r="O35" s="362"/>
      <c r="P35" s="117"/>
      <c r="Q35" s="364"/>
      <c r="R35" s="360"/>
      <c r="S35" s="308"/>
      <c r="T35" s="375"/>
      <c r="U35" s="377"/>
    </row>
    <row r="36" spans="1:21" s="131" customFormat="1" ht="49.5" customHeight="1" x14ac:dyDescent="0.25">
      <c r="A36" s="352"/>
      <c r="B36" s="379" t="s">
        <v>222</v>
      </c>
      <c r="C36" s="380"/>
      <c r="D36" s="380"/>
      <c r="E36" s="380"/>
      <c r="F36" s="381"/>
      <c r="G36" s="368"/>
      <c r="H36" s="368"/>
      <c r="I36" s="382"/>
      <c r="J36" s="373"/>
      <c r="K36" s="357"/>
      <c r="L36" s="357"/>
      <c r="M36" s="372">
        <v>30581</v>
      </c>
      <c r="N36" s="372">
        <v>36122</v>
      </c>
      <c r="O36" s="361">
        <v>36807</v>
      </c>
      <c r="P36" s="310">
        <f t="shared" si="0"/>
        <v>29051.95</v>
      </c>
      <c r="Q36" s="363">
        <f t="shared" si="6"/>
        <v>34315.9</v>
      </c>
      <c r="R36" s="359">
        <f t="shared" si="7"/>
        <v>34966.65</v>
      </c>
      <c r="S36" s="309">
        <f t="shared" ref="S36" si="10">M36-M36*15%</f>
        <v>25993.85</v>
      </c>
      <c r="T36" s="374">
        <f t="shared" si="8"/>
        <v>30703.7</v>
      </c>
      <c r="U36" s="376">
        <f t="shared" si="9"/>
        <v>31285.95</v>
      </c>
    </row>
    <row r="37" spans="1:21" s="131" customFormat="1" ht="48" customHeight="1" x14ac:dyDescent="0.25">
      <c r="A37" s="353"/>
      <c r="B37" s="384" t="s">
        <v>196</v>
      </c>
      <c r="C37" s="385"/>
      <c r="D37" s="385"/>
      <c r="E37" s="385"/>
      <c r="F37" s="386"/>
      <c r="G37" s="369"/>
      <c r="H37" s="369"/>
      <c r="I37" s="383"/>
      <c r="J37" s="356"/>
      <c r="K37" s="358"/>
      <c r="L37" s="358"/>
      <c r="M37" s="342"/>
      <c r="N37" s="342"/>
      <c r="O37" s="362"/>
      <c r="P37" s="311"/>
      <c r="Q37" s="364"/>
      <c r="R37" s="360"/>
      <c r="S37" s="309"/>
      <c r="T37" s="375"/>
      <c r="U37" s="377"/>
    </row>
    <row r="38" spans="1:21" s="4" customFormat="1" ht="38.25" customHeight="1" x14ac:dyDescent="0.25">
      <c r="A38" s="272"/>
      <c r="B38" s="419"/>
      <c r="C38" s="420"/>
      <c r="D38" s="420"/>
      <c r="E38" s="420"/>
      <c r="F38" s="420"/>
      <c r="G38" s="420"/>
      <c r="H38" s="420"/>
      <c r="I38" s="420"/>
      <c r="J38" s="420"/>
      <c r="K38" s="420"/>
      <c r="L38" s="421"/>
      <c r="M38" s="292"/>
      <c r="N38" s="292"/>
      <c r="O38" s="292"/>
      <c r="P38" s="326"/>
      <c r="Q38" s="293"/>
      <c r="R38" s="293"/>
      <c r="S38" s="290"/>
      <c r="T38" s="290"/>
      <c r="U38" s="290"/>
    </row>
    <row r="39" spans="1:21" s="4" customFormat="1" ht="41.25" customHeight="1" x14ac:dyDescent="0.25">
      <c r="A39" s="291"/>
      <c r="B39" s="422" t="s">
        <v>17</v>
      </c>
      <c r="C39" s="423"/>
      <c r="D39" s="423"/>
      <c r="E39" s="423"/>
      <c r="F39" s="423"/>
      <c r="G39" s="423"/>
      <c r="H39" s="423"/>
      <c r="I39" s="423"/>
      <c r="J39" s="423"/>
      <c r="K39" s="423"/>
      <c r="L39" s="424"/>
      <c r="M39" s="86"/>
      <c r="N39" s="86"/>
      <c r="O39" s="86"/>
      <c r="P39" s="73"/>
      <c r="Q39" s="73"/>
      <c r="R39" s="73"/>
    </row>
    <row r="40" spans="1:21" s="4" customFormat="1" ht="15" customHeight="1" x14ac:dyDescent="0.25">
      <c r="A40" s="352"/>
      <c r="B40" s="389" t="s">
        <v>107</v>
      </c>
      <c r="C40" s="390"/>
      <c r="D40" s="390"/>
      <c r="E40" s="390"/>
      <c r="F40" s="391"/>
      <c r="G40" s="103"/>
      <c r="H40" s="103"/>
      <c r="I40" s="104"/>
      <c r="J40" s="105"/>
      <c r="K40" s="105"/>
      <c r="L40" s="105"/>
      <c r="M40" s="263"/>
      <c r="N40" s="263"/>
      <c r="O40" s="263"/>
      <c r="P40" s="106"/>
      <c r="Q40" s="106"/>
      <c r="R40" s="106"/>
      <c r="S40" s="105"/>
      <c r="T40" s="105"/>
      <c r="U40" s="105"/>
    </row>
    <row r="41" spans="1:21" s="4" customFormat="1" ht="15" customHeight="1" x14ac:dyDescent="0.25">
      <c r="A41" s="354"/>
      <c r="B41" s="48"/>
      <c r="C41" s="389" t="s">
        <v>108</v>
      </c>
      <c r="D41" s="390"/>
      <c r="E41" s="390"/>
      <c r="F41" s="391"/>
      <c r="G41" s="417">
        <v>40</v>
      </c>
      <c r="H41" s="417">
        <v>0.16</v>
      </c>
      <c r="I41" s="104" t="s">
        <v>98</v>
      </c>
      <c r="J41" s="105">
        <v>5287.2311250000021</v>
      </c>
      <c r="K41" s="105"/>
      <c r="L41" s="105"/>
      <c r="M41" s="263">
        <v>7253</v>
      </c>
      <c r="N41" s="263"/>
      <c r="O41" s="263"/>
      <c r="P41" s="106">
        <f t="shared" ref="P41:P44" si="11">M41-M41*5%</f>
        <v>6890.35</v>
      </c>
      <c r="Q41" s="106"/>
      <c r="R41" s="106"/>
      <c r="S41" s="105">
        <f t="shared" ref="S41:S44" si="12">M41-M41*15%</f>
        <v>6165.05</v>
      </c>
      <c r="T41" s="105"/>
      <c r="U41" s="105"/>
    </row>
    <row r="42" spans="1:21" s="4" customFormat="1" ht="15" customHeight="1" x14ac:dyDescent="0.25">
      <c r="A42" s="354"/>
      <c r="B42" s="48"/>
      <c r="C42" s="389" t="s">
        <v>109</v>
      </c>
      <c r="D42" s="390"/>
      <c r="E42" s="390"/>
      <c r="F42" s="391"/>
      <c r="G42" s="418"/>
      <c r="H42" s="418"/>
      <c r="I42" s="104">
        <v>2</v>
      </c>
      <c r="J42" s="105"/>
      <c r="K42" s="105"/>
      <c r="L42" s="105"/>
      <c r="M42" s="263"/>
      <c r="N42" s="263"/>
      <c r="O42" s="263"/>
      <c r="P42" s="106"/>
      <c r="Q42" s="106"/>
      <c r="R42" s="106"/>
      <c r="S42" s="105"/>
      <c r="T42" s="105"/>
      <c r="U42" s="105"/>
    </row>
    <row r="43" spans="1:21" s="4" customFormat="1" ht="15" customHeight="1" x14ac:dyDescent="0.25">
      <c r="A43" s="354"/>
      <c r="B43" s="48"/>
      <c r="C43" s="389" t="s">
        <v>18</v>
      </c>
      <c r="D43" s="390"/>
      <c r="E43" s="390"/>
      <c r="F43" s="391"/>
      <c r="G43" s="103">
        <v>16.5</v>
      </c>
      <c r="H43" s="103">
        <v>0.05</v>
      </c>
      <c r="I43" s="104" t="s">
        <v>98</v>
      </c>
      <c r="J43" s="105">
        <v>1871.9148063000005</v>
      </c>
      <c r="K43" s="105"/>
      <c r="L43" s="105"/>
      <c r="M43" s="263">
        <v>2779</v>
      </c>
      <c r="N43" s="263"/>
      <c r="O43" s="263"/>
      <c r="P43" s="106">
        <f t="shared" si="11"/>
        <v>2640.05</v>
      </c>
      <c r="Q43" s="106"/>
      <c r="R43" s="106"/>
      <c r="S43" s="105">
        <f t="shared" si="12"/>
        <v>2362.15</v>
      </c>
      <c r="T43" s="105"/>
      <c r="U43" s="105"/>
    </row>
    <row r="44" spans="1:21" s="4" customFormat="1" ht="15" customHeight="1" x14ac:dyDescent="0.25">
      <c r="A44" s="353"/>
      <c r="B44" s="48"/>
      <c r="C44" s="389" t="s">
        <v>110</v>
      </c>
      <c r="D44" s="390"/>
      <c r="E44" s="390"/>
      <c r="F44" s="391"/>
      <c r="G44" s="103">
        <v>4.5999999999999996</v>
      </c>
      <c r="H44" s="103">
        <v>1.4E-2</v>
      </c>
      <c r="I44" s="104" t="s">
        <v>98</v>
      </c>
      <c r="J44" s="105">
        <v>579.01055520000023</v>
      </c>
      <c r="K44" s="105"/>
      <c r="L44" s="105"/>
      <c r="M44" s="263">
        <v>859</v>
      </c>
      <c r="N44" s="263"/>
      <c r="O44" s="263"/>
      <c r="P44" s="106">
        <f t="shared" si="11"/>
        <v>816.05</v>
      </c>
      <c r="Q44" s="106"/>
      <c r="R44" s="106"/>
      <c r="S44" s="105">
        <f t="shared" si="12"/>
        <v>730.15</v>
      </c>
      <c r="T44" s="105"/>
      <c r="U44" s="105"/>
    </row>
    <row r="45" spans="1:21" s="4" customFormat="1" ht="16.5" customHeight="1" x14ac:dyDescent="0.3">
      <c r="A45" s="2"/>
      <c r="B45" s="49" t="s">
        <v>97</v>
      </c>
      <c r="C45" s="49"/>
      <c r="D45" s="49"/>
      <c r="E45" s="49"/>
      <c r="F45" s="49"/>
      <c r="G45" s="107"/>
      <c r="H45" s="107"/>
      <c r="I45" s="50"/>
      <c r="J45" s="69"/>
      <c r="K45" s="68"/>
      <c r="L45" s="68"/>
      <c r="M45" s="263"/>
      <c r="N45" s="264"/>
      <c r="O45" s="264"/>
      <c r="P45" s="76"/>
      <c r="Q45" s="75"/>
      <c r="R45" s="75"/>
      <c r="S45" s="69"/>
      <c r="T45" s="68"/>
      <c r="U45" s="68"/>
    </row>
    <row r="46" spans="1:21" s="4" customFormat="1" ht="53.25" hidden="1" customHeight="1" x14ac:dyDescent="0.3">
      <c r="A46" s="1"/>
      <c r="B46" s="135"/>
      <c r="C46" s="135"/>
      <c r="D46" s="135"/>
      <c r="E46" s="135"/>
      <c r="F46" s="135"/>
      <c r="G46" s="137"/>
      <c r="H46" s="137"/>
      <c r="I46" s="136"/>
      <c r="J46" s="138"/>
      <c r="K46" s="139"/>
      <c r="L46" s="139"/>
      <c r="M46" s="140"/>
      <c r="N46" s="141"/>
      <c r="O46" s="141"/>
      <c r="P46" s="140"/>
      <c r="Q46" s="141"/>
      <c r="R46" s="141"/>
      <c r="S46" s="138"/>
      <c r="T46" s="139"/>
      <c r="U46" s="139"/>
    </row>
    <row r="47" spans="1:21" ht="15" hidden="1" x14ac:dyDescent="0.25">
      <c r="A47" s="415"/>
      <c r="B47" s="415"/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</row>
    <row r="48" spans="1:21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</sheetData>
  <customSheetViews>
    <customSheetView guid="{F0D6ACCC-A089-43F7-950F-ACEB0A62506C}" hiddenColumns="1">
      <selection activeCell="Z19" sqref="Z19"/>
      <pageMargins left="0.23622047244094491" right="0.23622047244094491" top="0.74803149606299213" bottom="0.74803149606299213" header="0.31496062992125984" footer="0.31496062992125984"/>
      <pageSetup paperSize="9" scale="75" fitToHeight="7" orientation="landscape" r:id="rId1"/>
    </customSheetView>
    <customSheetView guid="{7DECBEB4-3A85-4CC1-AAA9-ECF79E193BB6}" showPageBreaks="1" hiddenColumns="1">
      <selection activeCell="B7" sqref="B7:Y7"/>
      <pageMargins left="0.23622047244094491" right="0.23622047244094491" top="0.74803149606299213" bottom="0.74803149606299213" header="0.31496062992125984" footer="0.31496062992125984"/>
      <pageSetup paperSize="9" scale="75" fitToHeight="7" orientation="landscape" r:id="rId2"/>
    </customSheetView>
    <customSheetView guid="{351A11B0-A44F-427D-A289-0711F4F170C8}" showPageBreaks="1" hiddenColumns="1" topLeftCell="A130">
      <selection activeCell="Z19" sqref="Z19"/>
      <pageMargins left="0.23622047244094491" right="0.23622047244094491" top="0.74803149606299213" bottom="0.74803149606299213" header="0.31496062992125984" footer="0.31496062992125984"/>
      <pageSetup paperSize="9" scale="75" fitToHeight="7" orientation="landscape" r:id="rId3"/>
    </customSheetView>
    <customSheetView guid="{BB37585D-A264-4933-B842-620A303E90BD}" showPageBreaks="1" hiddenColumns="1">
      <selection activeCell="Z19" sqref="Z19"/>
      <pageMargins left="0.23622047244094491" right="0.23622047244094491" top="0.74803149606299213" bottom="0.74803149606299213" header="0.31496062992125984" footer="0.31496062992125984"/>
      <pageSetup paperSize="9" scale="75" fitToHeight="7" orientation="landscape" r:id="rId4"/>
    </customSheetView>
  </customSheetViews>
  <mergeCells count="192">
    <mergeCell ref="R16:R17"/>
    <mergeCell ref="T16:T17"/>
    <mergeCell ref="U16:U17"/>
    <mergeCell ref="A1:A2"/>
    <mergeCell ref="B1:L1"/>
    <mergeCell ref="A3:I3"/>
    <mergeCell ref="B2:P2"/>
    <mergeCell ref="A7:A8"/>
    <mergeCell ref="B9:L9"/>
    <mergeCell ref="S7:U7"/>
    <mergeCell ref="S10:S11"/>
    <mergeCell ref="S12:S13"/>
    <mergeCell ref="S16:S17"/>
    <mergeCell ref="P12:P13"/>
    <mergeCell ref="P16:P17"/>
    <mergeCell ref="A16:A17"/>
    <mergeCell ref="G16:G17"/>
    <mergeCell ref="H16:H17"/>
    <mergeCell ref="M10:M11"/>
    <mergeCell ref="M12:M13"/>
    <mergeCell ref="P7:R7"/>
    <mergeCell ref="A47:U47"/>
    <mergeCell ref="B23:F23"/>
    <mergeCell ref="A22:A23"/>
    <mergeCell ref="B22:F22"/>
    <mergeCell ref="G22:G23"/>
    <mergeCell ref="H22:H23"/>
    <mergeCell ref="I22:I23"/>
    <mergeCell ref="J22:J23"/>
    <mergeCell ref="G20:G21"/>
    <mergeCell ref="B21:F21"/>
    <mergeCell ref="G41:G42"/>
    <mergeCell ref="H41:H42"/>
    <mergeCell ref="A28:A29"/>
    <mergeCell ref="B28:F28"/>
    <mergeCell ref="G28:G29"/>
    <mergeCell ref="A40:A44"/>
    <mergeCell ref="B40:F40"/>
    <mergeCell ref="C43:F43"/>
    <mergeCell ref="B38:L38"/>
    <mergeCell ref="B39:L39"/>
    <mergeCell ref="B30:F30"/>
    <mergeCell ref="A34:A35"/>
    <mergeCell ref="H28:H29"/>
    <mergeCell ref="I28:I29"/>
    <mergeCell ref="C42:F42"/>
    <mergeCell ref="C44:F44"/>
    <mergeCell ref="B26:F26"/>
    <mergeCell ref="G26:G27"/>
    <mergeCell ref="H7:H8"/>
    <mergeCell ref="M16:M17"/>
    <mergeCell ref="J7:L7"/>
    <mergeCell ref="N12:N13"/>
    <mergeCell ref="O12:O13"/>
    <mergeCell ref="Q12:Q13"/>
    <mergeCell ref="R12:R13"/>
    <mergeCell ref="T12:T13"/>
    <mergeCell ref="U12:U13"/>
    <mergeCell ref="N16:N17"/>
    <mergeCell ref="O16:O17"/>
    <mergeCell ref="Q16:Q17"/>
    <mergeCell ref="A10:A11"/>
    <mergeCell ref="A12:A13"/>
    <mergeCell ref="B13:F13"/>
    <mergeCell ref="B25:F25"/>
    <mergeCell ref="J18:J19"/>
    <mergeCell ref="A24:A25"/>
    <mergeCell ref="B24:F24"/>
    <mergeCell ref="G24:G25"/>
    <mergeCell ref="I16:I17"/>
    <mergeCell ref="A18:A19"/>
    <mergeCell ref="B18:F18"/>
    <mergeCell ref="G18:G19"/>
    <mergeCell ref="G10:G11"/>
    <mergeCell ref="H10:H11"/>
    <mergeCell ref="I10:I11"/>
    <mergeCell ref="J10:J11"/>
    <mergeCell ref="I12:I13"/>
    <mergeCell ref="J12:J13"/>
    <mergeCell ref="B19:F19"/>
    <mergeCell ref="A20:A21"/>
    <mergeCell ref="B20:F20"/>
    <mergeCell ref="A14:A15"/>
    <mergeCell ref="H26:H27"/>
    <mergeCell ref="I26:I27"/>
    <mergeCell ref="J26:J27"/>
    <mergeCell ref="J24:J25"/>
    <mergeCell ref="H20:H21"/>
    <mergeCell ref="I20:I21"/>
    <mergeCell ref="B27:F27"/>
    <mergeCell ref="J20:J21"/>
    <mergeCell ref="B10:F10"/>
    <mergeCell ref="B14:F14"/>
    <mergeCell ref="G14:G15"/>
    <mergeCell ref="H14:H15"/>
    <mergeCell ref="I14:I15"/>
    <mergeCell ref="J14:J15"/>
    <mergeCell ref="C41:F41"/>
    <mergeCell ref="A6:U6"/>
    <mergeCell ref="A26:A27"/>
    <mergeCell ref="G12:G13"/>
    <mergeCell ref="H12:H13"/>
    <mergeCell ref="I7:I8"/>
    <mergeCell ref="B7:F8"/>
    <mergeCell ref="B12:F12"/>
    <mergeCell ref="J16:J17"/>
    <mergeCell ref="B16:F16"/>
    <mergeCell ref="B17:F17"/>
    <mergeCell ref="P10:P11"/>
    <mergeCell ref="G7:G8"/>
    <mergeCell ref="B11:F11"/>
    <mergeCell ref="M7:O7"/>
    <mergeCell ref="M22:M23"/>
    <mergeCell ref="M24:M25"/>
    <mergeCell ref="M26:M27"/>
    <mergeCell ref="H24:H25"/>
    <mergeCell ref="I24:I25"/>
    <mergeCell ref="H34:H35"/>
    <mergeCell ref="J28:J29"/>
    <mergeCell ref="H18:H19"/>
    <mergeCell ref="I18:I19"/>
    <mergeCell ref="I34:I35"/>
    <mergeCell ref="J34:J35"/>
    <mergeCell ref="B35:F35"/>
    <mergeCell ref="Q34:Q35"/>
    <mergeCell ref="M30:M31"/>
    <mergeCell ref="N30:N31"/>
    <mergeCell ref="U34:U35"/>
    <mergeCell ref="R34:R35"/>
    <mergeCell ref="L34:L35"/>
    <mergeCell ref="K34:K35"/>
    <mergeCell ref="B31:F31"/>
    <mergeCell ref="A4:S4"/>
    <mergeCell ref="B29:F29"/>
    <mergeCell ref="A36:A37"/>
    <mergeCell ref="B36:F36"/>
    <mergeCell ref="G36:G37"/>
    <mergeCell ref="H36:H37"/>
    <mergeCell ref="I36:I37"/>
    <mergeCell ref="J36:J37"/>
    <mergeCell ref="B37:F37"/>
    <mergeCell ref="Q36:Q37"/>
    <mergeCell ref="T36:T37"/>
    <mergeCell ref="K36:K37"/>
    <mergeCell ref="L36:L37"/>
    <mergeCell ref="R36:R37"/>
    <mergeCell ref="U36:U37"/>
    <mergeCell ref="M36:M37"/>
    <mergeCell ref="N36:N37"/>
    <mergeCell ref="U30:U31"/>
    <mergeCell ref="R30:R31"/>
    <mergeCell ref="B34:F34"/>
    <mergeCell ref="G34:G35"/>
    <mergeCell ref="O36:O37"/>
    <mergeCell ref="M34:M35"/>
    <mergeCell ref="N34:N35"/>
    <mergeCell ref="M28:M29"/>
    <mergeCell ref="T34:T35"/>
    <mergeCell ref="O34:O35"/>
    <mergeCell ref="T32:T33"/>
    <mergeCell ref="U32:U33"/>
    <mergeCell ref="Q30:Q31"/>
    <mergeCell ref="T30:T31"/>
    <mergeCell ref="A30:A31"/>
    <mergeCell ref="A32:A33"/>
    <mergeCell ref="J32:J33"/>
    <mergeCell ref="B33:F33"/>
    <mergeCell ref="K32:K33"/>
    <mergeCell ref="L32:L33"/>
    <mergeCell ref="R32:R33"/>
    <mergeCell ref="L30:L31"/>
    <mergeCell ref="K30:K31"/>
    <mergeCell ref="O30:O31"/>
    <mergeCell ref="O32:O33"/>
    <mergeCell ref="Q32:Q33"/>
    <mergeCell ref="B32:F32"/>
    <mergeCell ref="G32:G33"/>
    <mergeCell ref="H32:H33"/>
    <mergeCell ref="I32:I33"/>
    <mergeCell ref="M32:M33"/>
    <mergeCell ref="N32:N33"/>
    <mergeCell ref="J30:J31"/>
    <mergeCell ref="B15:F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</mergeCells>
  <pageMargins left="0.23622047244094491" right="0.23622047244094491" top="0.39370078740157483" bottom="0.39370078740157483" header="0.31496062992125984" footer="0.31496062992125984"/>
  <pageSetup paperSize="9" scale="61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6"/>
  <sheetViews>
    <sheetView topLeftCell="A6" zoomScale="80" zoomScaleNormal="80" zoomScaleSheetLayoutView="80" workbookViewId="0">
      <pane ySplit="8" topLeftCell="A14" activePane="bottomLeft" state="frozen"/>
      <selection activeCell="A6" sqref="A6"/>
      <selection pane="bottomLeft" activeCell="A9" sqref="A9:M9"/>
    </sheetView>
  </sheetViews>
  <sheetFormatPr defaultRowHeight="15" x14ac:dyDescent="0.25"/>
  <cols>
    <col min="1" max="1" width="32.85546875" style="5" customWidth="1"/>
    <col min="2" max="2" width="15.28515625" style="5" customWidth="1"/>
    <col min="3" max="3" width="5.140625" style="5" customWidth="1"/>
    <col min="4" max="4" width="1.85546875" style="5" customWidth="1"/>
    <col min="5" max="5" width="6.42578125" style="5" customWidth="1"/>
    <col min="6" max="6" width="1.85546875" style="5" customWidth="1"/>
    <col min="7" max="7" width="5.140625" style="5" customWidth="1"/>
    <col min="8" max="8" width="1.85546875" style="5" customWidth="1"/>
    <col min="9" max="9" width="7.7109375" style="5" customWidth="1"/>
    <col min="10" max="10" width="0.140625" style="101" customWidth="1"/>
    <col min="11" max="12" width="18.5703125" style="101" customWidth="1"/>
    <col min="13" max="13" width="17.28515625" style="101" customWidth="1"/>
  </cols>
  <sheetData>
    <row r="1" spans="1:13" s="4" customFormat="1" ht="18.75" customHeight="1" x14ac:dyDescent="0.25">
      <c r="A1" s="447" t="s">
        <v>114</v>
      </c>
      <c r="B1" s="447"/>
      <c r="C1" s="447"/>
      <c r="D1" s="447"/>
      <c r="E1" s="447"/>
      <c r="F1" s="447"/>
      <c r="G1" s="447"/>
      <c r="H1" s="447"/>
      <c r="I1" s="447"/>
      <c r="J1" s="448"/>
      <c r="K1" s="448"/>
      <c r="L1" s="448"/>
      <c r="M1" s="448"/>
    </row>
    <row r="2" spans="1:13" ht="27" customHeight="1" x14ac:dyDescent="0.25">
      <c r="A2" s="447"/>
      <c r="B2" s="447"/>
      <c r="C2" s="447"/>
      <c r="D2" s="447"/>
      <c r="E2" s="447"/>
      <c r="F2" s="447"/>
      <c r="G2" s="447"/>
      <c r="H2" s="447"/>
      <c r="I2" s="447"/>
      <c r="J2" s="448"/>
      <c r="K2" s="448"/>
      <c r="L2" s="448"/>
      <c r="M2" s="448"/>
    </row>
    <row r="3" spans="1:13" ht="3.75" hidden="1" customHeight="1" x14ac:dyDescent="0.25">
      <c r="A3" s="447"/>
      <c r="B3" s="447"/>
      <c r="C3" s="447"/>
      <c r="D3" s="447"/>
      <c r="E3" s="447"/>
      <c r="F3" s="447"/>
      <c r="G3" s="447"/>
      <c r="H3" s="447"/>
      <c r="I3" s="447"/>
      <c r="J3" s="448"/>
      <c r="K3" s="448"/>
      <c r="L3" s="448"/>
      <c r="M3" s="448"/>
    </row>
    <row r="4" spans="1:13" ht="11.25" hidden="1" customHeight="1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  <c r="K4" s="448"/>
      <c r="L4" s="448"/>
      <c r="M4" s="448"/>
    </row>
    <row r="5" spans="1:13" ht="15" hidden="1" customHeight="1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K5" s="448"/>
      <c r="L5" s="448"/>
      <c r="M5" s="448"/>
    </row>
    <row r="6" spans="1:13" ht="24.95" customHeight="1" x14ac:dyDescent="0.3">
      <c r="A6" s="449" t="s">
        <v>229</v>
      </c>
      <c r="B6" s="449"/>
      <c r="C6" s="449"/>
      <c r="D6" s="449"/>
      <c r="E6" s="449"/>
      <c r="F6" s="449"/>
      <c r="G6" s="449"/>
      <c r="H6" s="449"/>
      <c r="I6" s="449"/>
      <c r="J6" s="450"/>
      <c r="K6" s="450"/>
      <c r="L6" s="450"/>
      <c r="M6" s="450"/>
    </row>
    <row r="7" spans="1:13" ht="24.95" customHeight="1" x14ac:dyDescent="0.3">
      <c r="A7" s="449" t="s">
        <v>3</v>
      </c>
      <c r="B7" s="449"/>
      <c r="C7" s="449"/>
      <c r="D7" s="449"/>
      <c r="E7" s="449"/>
      <c r="F7" s="449"/>
      <c r="G7" s="449"/>
      <c r="H7" s="449"/>
      <c r="I7" s="449"/>
      <c r="J7" s="450"/>
      <c r="K7" s="450"/>
      <c r="L7" s="450"/>
      <c r="M7" s="450"/>
    </row>
    <row r="8" spans="1:13" ht="24.95" customHeight="1" x14ac:dyDescent="0.3">
      <c r="A8" s="449" t="s">
        <v>150</v>
      </c>
      <c r="B8" s="449"/>
      <c r="C8" s="449"/>
      <c r="D8" s="449"/>
      <c r="E8" s="449"/>
      <c r="F8" s="449"/>
      <c r="G8" s="449"/>
      <c r="H8" s="449"/>
      <c r="I8" s="449"/>
      <c r="J8" s="450"/>
      <c r="K8" s="450"/>
      <c r="L8" s="450"/>
      <c r="M8" s="450"/>
    </row>
    <row r="9" spans="1:13" ht="24.95" customHeight="1" x14ac:dyDescent="0.3">
      <c r="A9" s="451" t="s">
        <v>240</v>
      </c>
      <c r="B9" s="451"/>
      <c r="C9" s="451"/>
      <c r="D9" s="451"/>
      <c r="E9" s="451"/>
      <c r="F9" s="451"/>
      <c r="G9" s="451"/>
      <c r="H9" s="451"/>
      <c r="I9" s="451"/>
      <c r="J9" s="450"/>
      <c r="K9" s="450"/>
      <c r="L9" s="450"/>
      <c r="M9" s="450"/>
    </row>
    <row r="10" spans="1:13" ht="22.5" customHeight="1" x14ac:dyDescent="0.25">
      <c r="A10" s="183"/>
      <c r="B10" s="183"/>
      <c r="C10" s="183"/>
      <c r="D10" s="183"/>
      <c r="E10" s="183"/>
      <c r="F10" s="183"/>
      <c r="G10" s="183"/>
      <c r="H10" s="183"/>
      <c r="I10"/>
      <c r="J10"/>
      <c r="K10"/>
      <c r="L10"/>
      <c r="M10"/>
    </row>
    <row r="11" spans="1:13" s="5" customFormat="1" ht="13.5" customHeight="1" x14ac:dyDescent="0.25">
      <c r="A11" s="394" t="s">
        <v>4</v>
      </c>
      <c r="B11" s="443" t="s">
        <v>5</v>
      </c>
      <c r="C11" s="444" t="s">
        <v>6</v>
      </c>
      <c r="D11" s="445"/>
      <c r="E11" s="445"/>
      <c r="F11" s="445"/>
      <c r="G11" s="446"/>
      <c r="H11" s="122"/>
      <c r="I11" s="462" t="s">
        <v>63</v>
      </c>
      <c r="J11" s="432" t="s">
        <v>181</v>
      </c>
      <c r="K11" s="432" t="s">
        <v>181</v>
      </c>
      <c r="L11" s="432" t="s">
        <v>189</v>
      </c>
      <c r="M11" s="432" t="s">
        <v>190</v>
      </c>
    </row>
    <row r="12" spans="1:13" s="5" customFormat="1" ht="55.5" customHeight="1" x14ac:dyDescent="0.25">
      <c r="A12" s="394"/>
      <c r="B12" s="443"/>
      <c r="C12" s="439" t="s">
        <v>0</v>
      </c>
      <c r="D12" s="441"/>
      <c r="E12" s="439" t="s">
        <v>1</v>
      </c>
      <c r="F12" s="441"/>
      <c r="G12" s="439" t="s">
        <v>2</v>
      </c>
      <c r="H12" s="123"/>
      <c r="I12" s="463"/>
      <c r="J12" s="432"/>
      <c r="K12" s="432"/>
      <c r="L12" s="432"/>
      <c r="M12" s="432"/>
    </row>
    <row r="13" spans="1:13" s="5" customFormat="1" ht="30.75" customHeight="1" x14ac:dyDescent="0.25">
      <c r="A13" s="394"/>
      <c r="B13" s="443"/>
      <c r="C13" s="440"/>
      <c r="D13" s="442"/>
      <c r="E13" s="440"/>
      <c r="F13" s="442"/>
      <c r="G13" s="440"/>
      <c r="H13" s="124"/>
      <c r="I13" s="464"/>
      <c r="J13" s="125" t="s">
        <v>13</v>
      </c>
      <c r="K13" s="125" t="s">
        <v>13</v>
      </c>
      <c r="L13" s="126" t="s">
        <v>13</v>
      </c>
      <c r="M13" s="125" t="s">
        <v>13</v>
      </c>
    </row>
    <row r="14" spans="1:13" s="5" customFormat="1" ht="15.75" customHeight="1" x14ac:dyDescent="0.25">
      <c r="A14" s="465" t="s">
        <v>19</v>
      </c>
      <c r="B14" s="466"/>
      <c r="C14" s="466"/>
      <c r="D14" s="466"/>
      <c r="E14" s="466"/>
      <c r="F14" s="466"/>
      <c r="G14" s="466"/>
      <c r="H14" s="466"/>
      <c r="I14" s="466"/>
      <c r="J14" s="466"/>
      <c r="K14" s="466"/>
      <c r="L14" s="466"/>
      <c r="M14" s="466"/>
    </row>
    <row r="15" spans="1:13" ht="39.75" customHeight="1" x14ac:dyDescent="0.25">
      <c r="A15" s="436" t="s">
        <v>21</v>
      </c>
      <c r="B15" s="433"/>
      <c r="C15" s="8">
        <v>720</v>
      </c>
      <c r="D15" s="8" t="s">
        <v>20</v>
      </c>
      <c r="E15" s="8">
        <v>200</v>
      </c>
      <c r="F15" s="8" t="s">
        <v>20</v>
      </c>
      <c r="G15" s="8">
        <v>300</v>
      </c>
      <c r="H15" s="8"/>
      <c r="I15" s="158" t="s">
        <v>65</v>
      </c>
      <c r="J15" s="160">
        <v>1332</v>
      </c>
      <c r="K15" s="226">
        <v>1546</v>
      </c>
      <c r="L15" s="224">
        <f>K15*0.95</f>
        <v>1468.6999999999998</v>
      </c>
      <c r="M15" s="160">
        <f>K15-K15*15%</f>
        <v>1314.1</v>
      </c>
    </row>
    <row r="16" spans="1:13" ht="15" customHeight="1" x14ac:dyDescent="0.25">
      <c r="A16" s="437"/>
      <c r="B16" s="434"/>
      <c r="C16" s="8">
        <v>720</v>
      </c>
      <c r="D16" s="8" t="s">
        <v>20</v>
      </c>
      <c r="E16" s="8">
        <v>300</v>
      </c>
      <c r="F16" s="8" t="s">
        <v>20</v>
      </c>
      <c r="G16" s="8">
        <v>300</v>
      </c>
      <c r="H16" s="8"/>
      <c r="I16" s="29" t="s">
        <v>66</v>
      </c>
      <c r="J16" s="151">
        <v>1516</v>
      </c>
      <c r="K16" s="226">
        <v>1759</v>
      </c>
      <c r="L16" s="224">
        <f>K16*0.95</f>
        <v>1671.05</v>
      </c>
      <c r="M16" s="226">
        <f t="shared" ref="M16:M76" si="0">K16-K16*15%</f>
        <v>1495.15</v>
      </c>
    </row>
    <row r="17" spans="1:13" ht="15.75" x14ac:dyDescent="0.25">
      <c r="A17" s="437"/>
      <c r="B17" s="434"/>
      <c r="C17" s="88">
        <v>720</v>
      </c>
      <c r="D17" s="88" t="s">
        <v>20</v>
      </c>
      <c r="E17" s="88">
        <v>400</v>
      </c>
      <c r="F17" s="88" t="s">
        <v>20</v>
      </c>
      <c r="G17" s="8">
        <v>300</v>
      </c>
      <c r="H17" s="8"/>
      <c r="I17" s="29" t="s">
        <v>22</v>
      </c>
      <c r="J17" s="151">
        <v>1792</v>
      </c>
      <c r="K17" s="226">
        <v>2138</v>
      </c>
      <c r="L17" s="224">
        <f>K17*0.95</f>
        <v>2031.1</v>
      </c>
      <c r="M17" s="226">
        <f t="shared" si="0"/>
        <v>1817.3</v>
      </c>
    </row>
    <row r="18" spans="1:13" ht="15.75" x14ac:dyDescent="0.25">
      <c r="A18" s="438"/>
      <c r="B18" s="435"/>
      <c r="C18" s="88">
        <v>720</v>
      </c>
      <c r="D18" s="88" t="s">
        <v>20</v>
      </c>
      <c r="E18" s="88">
        <v>500</v>
      </c>
      <c r="F18" s="88" t="s">
        <v>20</v>
      </c>
      <c r="G18" s="8">
        <v>300</v>
      </c>
      <c r="H18" s="8"/>
      <c r="I18" s="29" t="s">
        <v>23</v>
      </c>
      <c r="J18" s="151">
        <v>1992</v>
      </c>
      <c r="K18" s="226">
        <v>2345</v>
      </c>
      <c r="L18" s="224">
        <f>K18*0.95</f>
        <v>2227.75</v>
      </c>
      <c r="M18" s="226">
        <f t="shared" si="0"/>
        <v>1993.25</v>
      </c>
    </row>
    <row r="19" spans="1:13" ht="15.75" x14ac:dyDescent="0.25">
      <c r="A19" s="437" t="s">
        <v>27</v>
      </c>
      <c r="B19" s="433"/>
      <c r="C19" s="8"/>
      <c r="D19" s="8"/>
      <c r="E19" s="8"/>
      <c r="F19" s="8"/>
      <c r="G19" s="8"/>
      <c r="H19" s="8"/>
      <c r="I19" s="24"/>
      <c r="J19" s="151"/>
      <c r="K19" s="226"/>
      <c r="L19" s="224"/>
      <c r="M19" s="226"/>
    </row>
    <row r="20" spans="1:13" ht="15" customHeight="1" x14ac:dyDescent="0.25">
      <c r="A20" s="437"/>
      <c r="B20" s="434"/>
      <c r="C20" s="88">
        <v>720</v>
      </c>
      <c r="D20" s="88" t="s">
        <v>20</v>
      </c>
      <c r="E20" s="88">
        <v>600</v>
      </c>
      <c r="F20" s="88" t="s">
        <v>20</v>
      </c>
      <c r="G20" s="88">
        <v>300</v>
      </c>
      <c r="H20" s="88"/>
      <c r="I20" s="3" t="s">
        <v>24</v>
      </c>
      <c r="J20" s="151">
        <v>2342</v>
      </c>
      <c r="K20" s="226">
        <v>2640</v>
      </c>
      <c r="L20" s="224">
        <f>K20*0.95</f>
        <v>2508</v>
      </c>
      <c r="M20" s="226">
        <f t="shared" si="0"/>
        <v>2244</v>
      </c>
    </row>
    <row r="21" spans="1:13" ht="15.75" x14ac:dyDescent="0.25">
      <c r="A21" s="437"/>
      <c r="B21" s="434"/>
      <c r="C21" s="88">
        <v>720</v>
      </c>
      <c r="D21" s="88" t="s">
        <v>20</v>
      </c>
      <c r="E21" s="88">
        <v>800</v>
      </c>
      <c r="F21" s="88" t="s">
        <v>20</v>
      </c>
      <c r="G21" s="88">
        <v>300</v>
      </c>
      <c r="H21" s="88"/>
      <c r="I21" s="3" t="s">
        <v>25</v>
      </c>
      <c r="J21" s="151">
        <v>2768</v>
      </c>
      <c r="K21" s="226">
        <v>3233</v>
      </c>
      <c r="L21" s="224">
        <f>K21*0.95</f>
        <v>3071.35</v>
      </c>
      <c r="M21" s="226">
        <f t="shared" si="0"/>
        <v>2748.05</v>
      </c>
    </row>
    <row r="22" spans="1:13" ht="15.75" x14ac:dyDescent="0.25">
      <c r="A22" s="438"/>
      <c r="B22" s="435"/>
      <c r="C22" s="8"/>
      <c r="D22" s="88"/>
      <c r="E22" s="8"/>
      <c r="F22" s="8"/>
      <c r="G22" s="8"/>
      <c r="H22" s="8"/>
      <c r="I22" s="24"/>
      <c r="J22" s="151"/>
      <c r="K22" s="226"/>
      <c r="L22" s="224"/>
      <c r="M22" s="226"/>
    </row>
    <row r="23" spans="1:13" ht="15.75" x14ac:dyDescent="0.25">
      <c r="A23" s="437" t="s">
        <v>95</v>
      </c>
      <c r="B23" s="433"/>
      <c r="C23" s="91"/>
      <c r="D23" s="8"/>
      <c r="E23" s="91"/>
      <c r="F23" s="91"/>
      <c r="G23" s="91"/>
      <c r="H23" s="91"/>
      <c r="I23" s="26"/>
      <c r="J23" s="151"/>
      <c r="K23" s="226"/>
      <c r="L23" s="224"/>
      <c r="M23" s="226"/>
    </row>
    <row r="24" spans="1:13" ht="15.75" customHeight="1" x14ac:dyDescent="0.25">
      <c r="A24" s="437"/>
      <c r="B24" s="434"/>
      <c r="C24" s="88">
        <v>720</v>
      </c>
      <c r="D24" s="88" t="s">
        <v>20</v>
      </c>
      <c r="E24" s="88">
        <v>500</v>
      </c>
      <c r="F24" s="88" t="s">
        <v>20</v>
      </c>
      <c r="G24" s="88">
        <v>300</v>
      </c>
      <c r="H24" s="88"/>
      <c r="I24" s="3" t="s">
        <v>29</v>
      </c>
      <c r="J24" s="151">
        <v>1876</v>
      </c>
      <c r="K24" s="226">
        <v>2194</v>
      </c>
      <c r="L24" s="224">
        <f>K24*0.95</f>
        <v>2084.2999999999997</v>
      </c>
      <c r="M24" s="226">
        <f t="shared" si="0"/>
        <v>1864.9</v>
      </c>
    </row>
    <row r="25" spans="1:13" ht="15.75" x14ac:dyDescent="0.25">
      <c r="A25" s="437"/>
      <c r="B25" s="434"/>
      <c r="C25" s="197"/>
      <c r="D25" s="204"/>
      <c r="E25" s="204"/>
      <c r="F25" s="204"/>
      <c r="G25" s="204"/>
      <c r="H25" s="204"/>
      <c r="I25" s="206"/>
      <c r="J25" s="151"/>
      <c r="K25" s="226"/>
      <c r="L25" s="224"/>
      <c r="M25" s="226"/>
    </row>
    <row r="26" spans="1:13" ht="15.75" x14ac:dyDescent="0.25">
      <c r="A26" s="438"/>
      <c r="B26" s="435"/>
      <c r="C26" s="8"/>
      <c r="D26" s="8"/>
      <c r="E26" s="8"/>
      <c r="F26" s="8"/>
      <c r="G26" s="8"/>
      <c r="H26" s="8"/>
      <c r="I26" s="24"/>
      <c r="J26" s="151"/>
      <c r="K26" s="226"/>
      <c r="L26" s="224"/>
      <c r="M26" s="226"/>
    </row>
    <row r="27" spans="1:13" ht="15.75" x14ac:dyDescent="0.25">
      <c r="A27" s="436" t="s">
        <v>96</v>
      </c>
      <c r="B27" s="433"/>
      <c r="C27" s="88"/>
      <c r="D27" s="88"/>
      <c r="E27" s="88"/>
      <c r="F27" s="88"/>
      <c r="G27" s="88"/>
      <c r="H27" s="88"/>
      <c r="I27" s="22"/>
      <c r="J27" s="151"/>
      <c r="K27" s="226"/>
      <c r="L27" s="224"/>
      <c r="M27" s="226"/>
    </row>
    <row r="28" spans="1:13" ht="15.75" customHeight="1" x14ac:dyDescent="0.25">
      <c r="A28" s="437"/>
      <c r="B28" s="434"/>
      <c r="C28" s="213">
        <v>720</v>
      </c>
      <c r="D28" s="213" t="s">
        <v>20</v>
      </c>
      <c r="E28" s="213">
        <v>600</v>
      </c>
      <c r="F28" s="213" t="s">
        <v>20</v>
      </c>
      <c r="G28" s="213">
        <v>300</v>
      </c>
      <c r="H28" s="213"/>
      <c r="I28" s="214" t="s">
        <v>30</v>
      </c>
      <c r="J28" s="207">
        <v>2176</v>
      </c>
      <c r="K28" s="226">
        <v>2448</v>
      </c>
      <c r="L28" s="224">
        <f>K28*0.95</f>
        <v>2325.6</v>
      </c>
      <c r="M28" s="226">
        <f t="shared" si="0"/>
        <v>2080.8000000000002</v>
      </c>
    </row>
    <row r="29" spans="1:13" ht="15.75" x14ac:dyDescent="0.25">
      <c r="A29" s="437"/>
      <c r="B29" s="434"/>
      <c r="C29" s="88">
        <v>720</v>
      </c>
      <c r="D29" s="88" t="s">
        <v>20</v>
      </c>
      <c r="E29" s="88">
        <v>800</v>
      </c>
      <c r="F29" s="88" t="s">
        <v>20</v>
      </c>
      <c r="G29" s="88">
        <v>300</v>
      </c>
      <c r="H29" s="88"/>
      <c r="I29" s="3" t="s">
        <v>64</v>
      </c>
      <c r="J29" s="151">
        <v>2574</v>
      </c>
      <c r="K29" s="226">
        <v>2969</v>
      </c>
      <c r="L29" s="224">
        <f>K29*0.95</f>
        <v>2820.5499999999997</v>
      </c>
      <c r="M29" s="226">
        <f t="shared" si="0"/>
        <v>2523.65</v>
      </c>
    </row>
    <row r="30" spans="1:13" ht="15.75" x14ac:dyDescent="0.25">
      <c r="A30" s="438"/>
      <c r="B30" s="435"/>
      <c r="C30" s="88"/>
      <c r="D30" s="88"/>
      <c r="E30" s="88"/>
      <c r="F30" s="88"/>
      <c r="G30" s="88"/>
      <c r="H30" s="88"/>
      <c r="I30" s="22"/>
      <c r="J30" s="151"/>
      <c r="K30" s="226"/>
      <c r="L30" s="224"/>
      <c r="M30" s="226"/>
    </row>
    <row r="31" spans="1:13" ht="15.75" x14ac:dyDescent="0.25">
      <c r="A31" s="436" t="s">
        <v>89</v>
      </c>
      <c r="B31" s="433"/>
      <c r="C31" s="90"/>
      <c r="D31" s="90"/>
      <c r="E31" s="90"/>
      <c r="F31" s="90"/>
      <c r="G31" s="90"/>
      <c r="H31" s="90"/>
      <c r="I31" s="31"/>
      <c r="J31" s="151"/>
      <c r="K31" s="226"/>
      <c r="L31" s="224"/>
      <c r="M31" s="226"/>
    </row>
    <row r="32" spans="1:13" s="4" customFormat="1" ht="15.75" customHeight="1" x14ac:dyDescent="0.25">
      <c r="A32" s="437"/>
      <c r="B32" s="434"/>
      <c r="C32" s="12">
        <v>360</v>
      </c>
      <c r="D32" s="12" t="s">
        <v>20</v>
      </c>
      <c r="E32" s="12">
        <v>500</v>
      </c>
      <c r="F32" s="12" t="s">
        <v>20</v>
      </c>
      <c r="G32" s="12">
        <v>300</v>
      </c>
      <c r="H32" s="12"/>
      <c r="I32" s="30" t="s">
        <v>69</v>
      </c>
      <c r="J32" s="151">
        <v>1372</v>
      </c>
      <c r="K32" s="226">
        <v>1498</v>
      </c>
      <c r="L32" s="224">
        <f>K32*0.95</f>
        <v>1423.1</v>
      </c>
      <c r="M32" s="226">
        <f t="shared" si="0"/>
        <v>1273.3</v>
      </c>
    </row>
    <row r="33" spans="1:13" s="4" customFormat="1" ht="15.75" x14ac:dyDescent="0.25">
      <c r="A33" s="437"/>
      <c r="B33" s="434"/>
      <c r="C33" s="88">
        <v>360</v>
      </c>
      <c r="D33" s="88" t="s">
        <v>20</v>
      </c>
      <c r="E33" s="88">
        <v>600</v>
      </c>
      <c r="F33" s="88" t="s">
        <v>20</v>
      </c>
      <c r="G33" s="88">
        <v>300</v>
      </c>
      <c r="H33" s="88"/>
      <c r="I33" s="3" t="s">
        <v>70</v>
      </c>
      <c r="J33" s="151">
        <v>1490</v>
      </c>
      <c r="K33" s="226">
        <v>1632</v>
      </c>
      <c r="L33" s="224">
        <f>K33*0.95</f>
        <v>1550.3999999999999</v>
      </c>
      <c r="M33" s="226">
        <f t="shared" si="0"/>
        <v>1387.2</v>
      </c>
    </row>
    <row r="34" spans="1:13" s="4" customFormat="1" ht="15.75" x14ac:dyDescent="0.25">
      <c r="A34" s="438"/>
      <c r="B34" s="435"/>
      <c r="C34" s="88"/>
      <c r="D34" s="88"/>
      <c r="E34" s="88"/>
      <c r="F34" s="88"/>
      <c r="G34" s="88"/>
      <c r="H34" s="88"/>
      <c r="I34" s="22"/>
      <c r="J34" s="151"/>
      <c r="K34" s="226"/>
      <c r="L34" s="224"/>
      <c r="M34" s="226"/>
    </row>
    <row r="35" spans="1:13" s="4" customFormat="1" ht="15.75" hidden="1" x14ac:dyDescent="0.25">
      <c r="A35" s="436" t="s">
        <v>90</v>
      </c>
      <c r="B35" s="433"/>
      <c r="C35" s="8"/>
      <c r="D35" s="8"/>
      <c r="E35" s="8"/>
      <c r="F35" s="8"/>
      <c r="G35" s="8"/>
      <c r="H35" s="8"/>
      <c r="I35" s="24"/>
      <c r="J35" s="151"/>
      <c r="K35" s="226"/>
      <c r="L35" s="224"/>
      <c r="M35" s="226"/>
    </row>
    <row r="36" spans="1:13" s="4" customFormat="1" ht="15.75" hidden="1" customHeight="1" x14ac:dyDescent="0.25">
      <c r="A36" s="437"/>
      <c r="B36" s="434"/>
      <c r="C36" s="209">
        <v>720</v>
      </c>
      <c r="D36" s="209" t="s">
        <v>20</v>
      </c>
      <c r="E36" s="209">
        <v>600</v>
      </c>
      <c r="F36" s="209" t="s">
        <v>20</v>
      </c>
      <c r="G36" s="209">
        <v>300</v>
      </c>
      <c r="H36" s="209"/>
      <c r="I36" s="212" t="s">
        <v>67</v>
      </c>
      <c r="J36" s="210">
        <v>2606</v>
      </c>
      <c r="K36" s="226"/>
      <c r="L36" s="211">
        <f>K36*0.95</f>
        <v>0</v>
      </c>
      <c r="M36" s="226"/>
    </row>
    <row r="37" spans="1:13" s="4" customFormat="1" ht="15.75" hidden="1" x14ac:dyDescent="0.25">
      <c r="A37" s="437"/>
      <c r="B37" s="434"/>
      <c r="C37" s="209">
        <v>720</v>
      </c>
      <c r="D37" s="209" t="s">
        <v>20</v>
      </c>
      <c r="E37" s="209">
        <v>800</v>
      </c>
      <c r="F37" s="209" t="s">
        <v>20</v>
      </c>
      <c r="G37" s="209">
        <v>300</v>
      </c>
      <c r="H37" s="209"/>
      <c r="I37" s="212" t="s">
        <v>68</v>
      </c>
      <c r="J37" s="210">
        <v>3016</v>
      </c>
      <c r="K37" s="226"/>
      <c r="L37" s="211">
        <f>K37*0.95</f>
        <v>0</v>
      </c>
      <c r="M37" s="226"/>
    </row>
    <row r="38" spans="1:13" s="4" customFormat="1" ht="34.5" hidden="1" customHeight="1" x14ac:dyDescent="0.25">
      <c r="A38" s="438"/>
      <c r="B38" s="435"/>
      <c r="C38" s="8"/>
      <c r="D38" s="8"/>
      <c r="E38" s="8"/>
      <c r="F38" s="8"/>
      <c r="G38" s="8"/>
      <c r="H38" s="8"/>
      <c r="I38" s="24"/>
      <c r="J38" s="151"/>
      <c r="K38" s="226"/>
      <c r="L38" s="224"/>
      <c r="M38" s="226"/>
    </row>
    <row r="39" spans="1:13" s="4" customFormat="1" ht="15.75" x14ac:dyDescent="0.25">
      <c r="A39" s="460" t="s">
        <v>92</v>
      </c>
      <c r="B39" s="433"/>
      <c r="C39" s="7"/>
      <c r="D39" s="7"/>
      <c r="E39" s="7"/>
      <c r="F39" s="7"/>
      <c r="G39" s="7"/>
      <c r="H39" s="7"/>
      <c r="I39" s="24"/>
      <c r="J39" s="151"/>
      <c r="K39" s="226"/>
      <c r="L39" s="224"/>
      <c r="M39" s="226"/>
    </row>
    <row r="40" spans="1:13" ht="15.75" customHeight="1" x14ac:dyDescent="0.25">
      <c r="A40" s="460"/>
      <c r="B40" s="434"/>
      <c r="C40" s="88">
        <v>720</v>
      </c>
      <c r="D40" s="13" t="s">
        <v>20</v>
      </c>
      <c r="E40" s="88">
        <v>600</v>
      </c>
      <c r="F40" s="88" t="s">
        <v>20</v>
      </c>
      <c r="G40" s="88">
        <v>600</v>
      </c>
      <c r="H40" s="88"/>
      <c r="I40" s="29" t="s">
        <v>31</v>
      </c>
      <c r="J40" s="151">
        <v>2944</v>
      </c>
      <c r="K40" s="226">
        <v>3439</v>
      </c>
      <c r="L40" s="224">
        <f>K40*0.95</f>
        <v>3267.0499999999997</v>
      </c>
      <c r="M40" s="226">
        <f t="shared" si="0"/>
        <v>2923.15</v>
      </c>
    </row>
    <row r="41" spans="1:13" ht="15.75" x14ac:dyDescent="0.25">
      <c r="A41" s="460"/>
      <c r="B41" s="434"/>
      <c r="C41" s="88">
        <v>720</v>
      </c>
      <c r="D41" s="13" t="s">
        <v>20</v>
      </c>
      <c r="E41" s="88">
        <v>500</v>
      </c>
      <c r="F41" s="88" t="s">
        <v>20</v>
      </c>
      <c r="G41" s="88">
        <v>500</v>
      </c>
      <c r="H41" s="89"/>
      <c r="I41" s="206" t="s">
        <v>122</v>
      </c>
      <c r="J41" s="151">
        <v>2390</v>
      </c>
      <c r="K41" s="226">
        <v>2849</v>
      </c>
      <c r="L41" s="224">
        <f>K41*0.95</f>
        <v>2706.5499999999997</v>
      </c>
      <c r="M41" s="226">
        <f t="shared" si="0"/>
        <v>2421.65</v>
      </c>
    </row>
    <row r="42" spans="1:13" ht="15.75" x14ac:dyDescent="0.25">
      <c r="A42" s="461"/>
      <c r="B42" s="435"/>
      <c r="C42" s="8"/>
      <c r="D42" s="10"/>
      <c r="E42" s="8"/>
      <c r="F42" s="8"/>
      <c r="G42" s="8"/>
      <c r="H42" s="8"/>
      <c r="I42" s="24"/>
      <c r="J42" s="151"/>
      <c r="K42" s="226"/>
      <c r="L42" s="224"/>
      <c r="M42" s="226"/>
    </row>
    <row r="43" spans="1:13" s="4" customFormat="1" ht="15.75" x14ac:dyDescent="0.25">
      <c r="A43" s="459" t="s">
        <v>86</v>
      </c>
      <c r="B43" s="433"/>
      <c r="C43" s="187"/>
      <c r="D43" s="187"/>
      <c r="E43" s="187"/>
      <c r="F43" s="187"/>
      <c r="G43" s="187"/>
      <c r="H43" s="187"/>
      <c r="I43" s="27"/>
      <c r="J43" s="193"/>
      <c r="K43" s="226"/>
      <c r="L43" s="224"/>
      <c r="M43" s="226"/>
    </row>
    <row r="44" spans="1:13" s="4" customFormat="1" ht="15.75" customHeight="1" x14ac:dyDescent="0.25">
      <c r="A44" s="460"/>
      <c r="B44" s="434"/>
      <c r="C44" s="188">
        <v>720</v>
      </c>
      <c r="D44" s="188" t="s">
        <v>20</v>
      </c>
      <c r="E44" s="188">
        <v>200</v>
      </c>
      <c r="F44" s="188" t="s">
        <v>20</v>
      </c>
      <c r="G44" s="188">
        <v>300</v>
      </c>
      <c r="H44" s="188"/>
      <c r="I44" s="3" t="s">
        <v>71</v>
      </c>
      <c r="J44" s="193">
        <v>766</v>
      </c>
      <c r="K44" s="226">
        <v>962</v>
      </c>
      <c r="L44" s="224">
        <f>K44*0.95</f>
        <v>913.9</v>
      </c>
      <c r="M44" s="226">
        <f t="shared" si="0"/>
        <v>817.7</v>
      </c>
    </row>
    <row r="45" spans="1:13" s="4" customFormat="1" ht="15.75" x14ac:dyDescent="0.25">
      <c r="A45" s="460"/>
      <c r="B45" s="434"/>
      <c r="C45" s="197"/>
      <c r="D45" s="204"/>
      <c r="E45" s="204"/>
      <c r="F45" s="204"/>
      <c r="G45" s="204"/>
      <c r="H45" s="205"/>
      <c r="I45" s="206"/>
      <c r="J45" s="193"/>
      <c r="K45" s="226"/>
      <c r="L45" s="224"/>
      <c r="M45" s="226"/>
    </row>
    <row r="46" spans="1:13" s="4" customFormat="1" ht="15.75" x14ac:dyDescent="0.25">
      <c r="A46" s="461"/>
      <c r="B46" s="435"/>
      <c r="C46" s="10"/>
      <c r="D46" s="10"/>
      <c r="E46" s="10"/>
      <c r="F46" s="10"/>
      <c r="G46" s="10"/>
      <c r="H46" s="10"/>
      <c r="I46" s="25"/>
      <c r="J46" s="193"/>
      <c r="K46" s="226"/>
      <c r="L46" s="224"/>
      <c r="M46" s="226"/>
    </row>
    <row r="47" spans="1:13" ht="15.75" hidden="1" x14ac:dyDescent="0.25">
      <c r="A47" s="459" t="s">
        <v>178</v>
      </c>
      <c r="B47" s="433"/>
      <c r="C47" s="89"/>
      <c r="D47" s="89"/>
      <c r="E47" s="89"/>
      <c r="F47" s="89"/>
      <c r="G47" s="89"/>
      <c r="H47" s="89"/>
      <c r="I47" s="27"/>
      <c r="J47" s="151"/>
      <c r="K47" s="226"/>
      <c r="L47" s="224"/>
      <c r="M47" s="226"/>
    </row>
    <row r="48" spans="1:13" ht="15.75" hidden="1" customHeight="1" x14ac:dyDescent="0.25">
      <c r="A48" s="460"/>
      <c r="B48" s="434"/>
      <c r="C48" s="209">
        <v>720</v>
      </c>
      <c r="D48" s="209" t="s">
        <v>20</v>
      </c>
      <c r="E48" s="209">
        <v>500</v>
      </c>
      <c r="F48" s="209" t="s">
        <v>20</v>
      </c>
      <c r="G48" s="209">
        <v>500</v>
      </c>
      <c r="H48" s="209"/>
      <c r="I48" s="208" t="s">
        <v>122</v>
      </c>
      <c r="J48" s="210">
        <v>2390</v>
      </c>
      <c r="K48" s="226"/>
      <c r="L48" s="211">
        <f>K48*0.95</f>
        <v>0</v>
      </c>
      <c r="M48" s="226"/>
    </row>
    <row r="49" spans="1:13" ht="15.75" hidden="1" x14ac:dyDescent="0.25">
      <c r="A49" s="460"/>
      <c r="B49" s="434"/>
      <c r="C49" s="89"/>
      <c r="D49" s="89"/>
      <c r="E49" s="89"/>
      <c r="F49" s="89"/>
      <c r="G49" s="89"/>
      <c r="H49" s="89"/>
      <c r="I49" s="27"/>
      <c r="J49" s="151"/>
      <c r="K49" s="226"/>
      <c r="L49" s="224"/>
      <c r="M49" s="226"/>
    </row>
    <row r="50" spans="1:13" ht="15.75" hidden="1" x14ac:dyDescent="0.25">
      <c r="A50" s="461"/>
      <c r="B50" s="435"/>
      <c r="C50" s="10"/>
      <c r="D50" s="10"/>
      <c r="E50" s="10"/>
      <c r="F50" s="10"/>
      <c r="G50" s="10"/>
      <c r="H50" s="10"/>
      <c r="I50" s="25"/>
      <c r="J50" s="151"/>
      <c r="K50" s="226"/>
      <c r="L50" s="224"/>
      <c r="M50" s="226"/>
    </row>
    <row r="51" spans="1:13" ht="15.75" x14ac:dyDescent="0.25">
      <c r="A51" s="459" t="s">
        <v>94</v>
      </c>
      <c r="B51" s="132"/>
      <c r="C51" s="91"/>
      <c r="D51" s="91"/>
      <c r="E51" s="91"/>
      <c r="F51" s="91"/>
      <c r="G51" s="91"/>
      <c r="H51" s="88"/>
      <c r="I51" s="22"/>
      <c r="J51" s="151"/>
      <c r="K51" s="226"/>
      <c r="L51" s="224"/>
      <c r="M51" s="226"/>
    </row>
    <row r="52" spans="1:13" ht="15.75" x14ac:dyDescent="0.25">
      <c r="A52" s="460"/>
      <c r="B52" s="20"/>
      <c r="C52" s="88">
        <v>850</v>
      </c>
      <c r="D52" s="88" t="s">
        <v>20</v>
      </c>
      <c r="E52" s="88">
        <v>200</v>
      </c>
      <c r="F52" s="88" t="s">
        <v>20</v>
      </c>
      <c r="G52" s="88">
        <v>600</v>
      </c>
      <c r="H52" s="10"/>
      <c r="I52" s="29"/>
      <c r="J52" s="151">
        <v>3500</v>
      </c>
      <c r="K52" s="226">
        <v>3716</v>
      </c>
      <c r="L52" s="224">
        <f>K52*0.95</f>
        <v>3530.2</v>
      </c>
      <c r="M52" s="226">
        <f t="shared" si="0"/>
        <v>3158.6</v>
      </c>
    </row>
    <row r="53" spans="1:13" ht="15.75" customHeight="1" x14ac:dyDescent="0.25">
      <c r="A53" s="460"/>
      <c r="B53" s="20"/>
      <c r="C53" s="452" t="s">
        <v>111</v>
      </c>
      <c r="D53" s="453"/>
      <c r="E53" s="453"/>
      <c r="F53" s="453"/>
      <c r="G53" s="453"/>
      <c r="H53" s="454"/>
      <c r="I53" s="3" t="s">
        <v>72</v>
      </c>
      <c r="J53" s="151">
        <v>3210</v>
      </c>
      <c r="K53" s="226">
        <v>3380</v>
      </c>
      <c r="L53" s="224">
        <f>K53*0.95</f>
        <v>3211</v>
      </c>
      <c r="M53" s="226">
        <f t="shared" si="0"/>
        <v>2873</v>
      </c>
    </row>
    <row r="54" spans="1:13" ht="15.75" x14ac:dyDescent="0.25">
      <c r="A54" s="461"/>
      <c r="B54" s="17"/>
      <c r="C54" s="8"/>
      <c r="D54" s="8"/>
      <c r="E54" s="8"/>
      <c r="F54" s="8"/>
      <c r="G54" s="8"/>
      <c r="H54" s="8"/>
      <c r="I54" s="24"/>
      <c r="J54" s="151"/>
      <c r="K54" s="226"/>
      <c r="L54" s="224"/>
      <c r="M54" s="226"/>
    </row>
    <row r="55" spans="1:13" ht="15.75" x14ac:dyDescent="0.25">
      <c r="A55" s="436" t="s">
        <v>32</v>
      </c>
      <c r="B55" s="20"/>
      <c r="C55" s="88">
        <v>850</v>
      </c>
      <c r="D55" s="8" t="s">
        <v>20</v>
      </c>
      <c r="E55" s="88">
        <v>200</v>
      </c>
      <c r="F55" s="8" t="s">
        <v>20</v>
      </c>
      <c r="G55" s="88">
        <v>600</v>
      </c>
      <c r="H55" s="8"/>
      <c r="I55" s="29"/>
      <c r="J55" s="151">
        <v>2128</v>
      </c>
      <c r="K55" s="226">
        <v>2542</v>
      </c>
      <c r="L55" s="224">
        <f t="shared" ref="L55:L66" si="1">K55*0.95</f>
        <v>2414.9</v>
      </c>
      <c r="M55" s="226">
        <f t="shared" si="0"/>
        <v>2160.6999999999998</v>
      </c>
    </row>
    <row r="56" spans="1:13" ht="15.75" x14ac:dyDescent="0.25">
      <c r="A56" s="437"/>
      <c r="B56" s="20"/>
      <c r="C56" s="455" t="s">
        <v>111</v>
      </c>
      <c r="D56" s="453"/>
      <c r="E56" s="453"/>
      <c r="F56" s="453"/>
      <c r="G56" s="453"/>
      <c r="H56" s="454"/>
      <c r="I56" s="29" t="s">
        <v>73</v>
      </c>
      <c r="J56" s="151">
        <v>1838</v>
      </c>
      <c r="K56" s="226">
        <v>2206</v>
      </c>
      <c r="L56" s="224">
        <f t="shared" si="1"/>
        <v>2095.6999999999998</v>
      </c>
      <c r="M56" s="226">
        <f>K56-K56*15%</f>
        <v>1875.1</v>
      </c>
    </row>
    <row r="57" spans="1:13" ht="15.75" customHeight="1" x14ac:dyDescent="0.25">
      <c r="A57" s="437"/>
      <c r="B57" s="20"/>
      <c r="C57" s="88">
        <v>850</v>
      </c>
      <c r="D57" s="8" t="s">
        <v>20</v>
      </c>
      <c r="E57" s="88">
        <v>300</v>
      </c>
      <c r="F57" s="8" t="s">
        <v>20</v>
      </c>
      <c r="G57" s="88">
        <v>600</v>
      </c>
      <c r="H57" s="88"/>
      <c r="I57" s="3"/>
      <c r="J57" s="151">
        <v>2455</v>
      </c>
      <c r="K57" s="226">
        <v>2964</v>
      </c>
      <c r="L57" s="224">
        <f t="shared" si="1"/>
        <v>2815.7999999999997</v>
      </c>
      <c r="M57" s="226">
        <f t="shared" si="0"/>
        <v>2519.4</v>
      </c>
    </row>
    <row r="58" spans="1:13" ht="15.75" x14ac:dyDescent="0.25">
      <c r="A58" s="437"/>
      <c r="B58" s="20"/>
      <c r="C58" s="455" t="s">
        <v>111</v>
      </c>
      <c r="D58" s="453"/>
      <c r="E58" s="453"/>
      <c r="F58" s="453"/>
      <c r="G58" s="453"/>
      <c r="H58" s="454"/>
      <c r="I58" s="3" t="s">
        <v>74</v>
      </c>
      <c r="J58" s="151">
        <v>2020</v>
      </c>
      <c r="K58" s="226">
        <v>2460</v>
      </c>
      <c r="L58" s="224">
        <f t="shared" si="1"/>
        <v>2337</v>
      </c>
      <c r="M58" s="226">
        <f t="shared" si="0"/>
        <v>2091</v>
      </c>
    </row>
    <row r="59" spans="1:13" ht="15.75" x14ac:dyDescent="0.25">
      <c r="A59" s="437"/>
      <c r="B59" s="20"/>
      <c r="C59" s="88">
        <v>850</v>
      </c>
      <c r="D59" s="8" t="s">
        <v>20</v>
      </c>
      <c r="E59" s="88">
        <v>400</v>
      </c>
      <c r="F59" s="8" t="s">
        <v>20</v>
      </c>
      <c r="G59" s="88">
        <v>600</v>
      </c>
      <c r="H59" s="88"/>
      <c r="I59" s="3"/>
      <c r="J59" s="151">
        <v>2836</v>
      </c>
      <c r="K59" s="226">
        <v>3389</v>
      </c>
      <c r="L59" s="224">
        <f t="shared" si="1"/>
        <v>3219.5499999999997</v>
      </c>
      <c r="M59" s="226">
        <f t="shared" si="0"/>
        <v>2880.65</v>
      </c>
    </row>
    <row r="60" spans="1:13" ht="15.75" x14ac:dyDescent="0.25">
      <c r="A60" s="437"/>
      <c r="B60" s="20"/>
      <c r="C60" s="455" t="s">
        <v>111</v>
      </c>
      <c r="D60" s="453"/>
      <c r="E60" s="453"/>
      <c r="F60" s="453"/>
      <c r="G60" s="453"/>
      <c r="H60" s="454"/>
      <c r="I60" s="29" t="s">
        <v>33</v>
      </c>
      <c r="J60" s="151">
        <v>2256</v>
      </c>
      <c r="K60" s="226">
        <v>2717</v>
      </c>
      <c r="L60" s="224">
        <f t="shared" si="1"/>
        <v>2581.15</v>
      </c>
      <c r="M60" s="226">
        <f t="shared" si="0"/>
        <v>2309.4499999999998</v>
      </c>
    </row>
    <row r="61" spans="1:13" ht="15.75" customHeight="1" x14ac:dyDescent="0.25">
      <c r="A61" s="437"/>
      <c r="B61" s="20"/>
      <c r="C61" s="8">
        <v>850</v>
      </c>
      <c r="D61" s="8" t="s">
        <v>20</v>
      </c>
      <c r="E61" s="8">
        <v>500</v>
      </c>
      <c r="F61" s="8" t="s">
        <v>20</v>
      </c>
      <c r="G61" s="8">
        <v>600</v>
      </c>
      <c r="H61" s="8"/>
      <c r="I61" s="29"/>
      <c r="J61" s="151">
        <v>3203</v>
      </c>
      <c r="K61" s="226">
        <v>3802</v>
      </c>
      <c r="L61" s="224">
        <f t="shared" si="1"/>
        <v>3611.8999999999996</v>
      </c>
      <c r="M61" s="226">
        <f t="shared" si="0"/>
        <v>3231.7</v>
      </c>
    </row>
    <row r="62" spans="1:13" ht="13.5" customHeight="1" x14ac:dyDescent="0.25">
      <c r="A62" s="438"/>
      <c r="B62" s="17"/>
      <c r="C62" s="455" t="s">
        <v>111</v>
      </c>
      <c r="D62" s="453"/>
      <c r="E62" s="453"/>
      <c r="F62" s="453"/>
      <c r="G62" s="453"/>
      <c r="H62" s="454"/>
      <c r="I62" s="29" t="s">
        <v>34</v>
      </c>
      <c r="J62" s="151">
        <v>2478</v>
      </c>
      <c r="K62" s="226">
        <v>2962</v>
      </c>
      <c r="L62" s="224">
        <f t="shared" si="1"/>
        <v>2813.9</v>
      </c>
      <c r="M62" s="226">
        <f t="shared" si="0"/>
        <v>2517.6999999999998</v>
      </c>
    </row>
    <row r="63" spans="1:13" ht="15" hidden="1" customHeight="1" x14ac:dyDescent="0.25">
      <c r="A63" s="437"/>
      <c r="B63" s="20"/>
      <c r="C63" s="8">
        <v>850</v>
      </c>
      <c r="D63" s="8" t="s">
        <v>20</v>
      </c>
      <c r="E63" s="8">
        <v>400</v>
      </c>
      <c r="F63" s="8" t="s">
        <v>20</v>
      </c>
      <c r="G63" s="8">
        <v>600</v>
      </c>
      <c r="H63" s="8"/>
      <c r="I63" s="29"/>
      <c r="J63" s="151">
        <v>3460</v>
      </c>
      <c r="K63" s="226">
        <f t="shared" ref="K63:K76" si="2">J63+J63*7%</f>
        <v>3702.2</v>
      </c>
      <c r="L63" s="224">
        <f t="shared" si="1"/>
        <v>3517.0899999999997</v>
      </c>
      <c r="M63" s="226">
        <f t="shared" si="0"/>
        <v>3146.87</v>
      </c>
    </row>
    <row r="64" spans="1:13" ht="15.75" hidden="1" customHeight="1" x14ac:dyDescent="0.25">
      <c r="A64" s="437"/>
      <c r="B64" s="20"/>
      <c r="C64" s="455" t="s">
        <v>111</v>
      </c>
      <c r="D64" s="453"/>
      <c r="E64" s="453"/>
      <c r="F64" s="453"/>
      <c r="G64" s="453"/>
      <c r="H64" s="454"/>
      <c r="I64" s="29" t="s">
        <v>38</v>
      </c>
      <c r="J64" s="151">
        <v>2880</v>
      </c>
      <c r="K64" s="226">
        <f t="shared" si="2"/>
        <v>3081.6</v>
      </c>
      <c r="L64" s="224">
        <f t="shared" si="1"/>
        <v>2927.52</v>
      </c>
      <c r="M64" s="226">
        <f t="shared" si="0"/>
        <v>2619.36</v>
      </c>
    </row>
    <row r="65" spans="1:13" ht="15.75" hidden="1" x14ac:dyDescent="0.25">
      <c r="A65" s="437"/>
      <c r="B65" s="20"/>
      <c r="C65" s="88">
        <v>850</v>
      </c>
      <c r="D65" s="88" t="s">
        <v>20</v>
      </c>
      <c r="E65" s="88">
        <v>500</v>
      </c>
      <c r="F65" s="88" t="s">
        <v>20</v>
      </c>
      <c r="G65" s="88">
        <v>600</v>
      </c>
      <c r="H65" s="88"/>
      <c r="I65" s="3"/>
      <c r="J65" s="151">
        <v>3905</v>
      </c>
      <c r="K65" s="226">
        <f t="shared" si="2"/>
        <v>4178.3500000000004</v>
      </c>
      <c r="L65" s="224">
        <f t="shared" si="1"/>
        <v>3969.4325000000003</v>
      </c>
      <c r="M65" s="226">
        <f t="shared" si="0"/>
        <v>3551.5975000000003</v>
      </c>
    </row>
    <row r="66" spans="1:13" ht="20.25" hidden="1" customHeight="1" x14ac:dyDescent="0.25">
      <c r="A66" s="438"/>
      <c r="B66" s="17"/>
      <c r="C66" s="455" t="s">
        <v>111</v>
      </c>
      <c r="D66" s="453"/>
      <c r="E66" s="453"/>
      <c r="F66" s="453"/>
      <c r="G66" s="453"/>
      <c r="H66" s="454"/>
      <c r="I66" s="3" t="s">
        <v>47</v>
      </c>
      <c r="J66" s="151">
        <v>3180</v>
      </c>
      <c r="K66" s="226">
        <f t="shared" si="2"/>
        <v>3402.6</v>
      </c>
      <c r="L66" s="224">
        <f t="shared" si="1"/>
        <v>3232.47</v>
      </c>
      <c r="M66" s="226">
        <f t="shared" si="0"/>
        <v>2892.21</v>
      </c>
    </row>
    <row r="67" spans="1:13" ht="15.75" hidden="1" customHeight="1" x14ac:dyDescent="0.25">
      <c r="A67" s="437" t="s">
        <v>59</v>
      </c>
      <c r="B67" s="20"/>
      <c r="C67" s="91"/>
      <c r="D67" s="91"/>
      <c r="E67" s="91"/>
      <c r="F67" s="91"/>
      <c r="G67" s="91"/>
      <c r="H67" s="91"/>
      <c r="I67" s="26"/>
      <c r="J67" s="151"/>
      <c r="K67" s="226">
        <f t="shared" si="2"/>
        <v>0</v>
      </c>
      <c r="L67" s="224"/>
      <c r="M67" s="226">
        <f t="shared" si="0"/>
        <v>0</v>
      </c>
    </row>
    <row r="68" spans="1:13" ht="15.75" hidden="1" x14ac:dyDescent="0.25">
      <c r="A68" s="437"/>
      <c r="B68" s="20"/>
      <c r="C68" s="88">
        <v>850</v>
      </c>
      <c r="D68" s="88" t="s">
        <v>20</v>
      </c>
      <c r="E68" s="88">
        <v>600</v>
      </c>
      <c r="F68" s="88" t="s">
        <v>20</v>
      </c>
      <c r="G68" s="88">
        <v>600</v>
      </c>
      <c r="H68" s="88"/>
      <c r="I68" s="3"/>
      <c r="J68" s="151">
        <v>3276</v>
      </c>
      <c r="K68" s="226">
        <f t="shared" si="2"/>
        <v>3505.32</v>
      </c>
      <c r="L68" s="224">
        <f>K68*0.95</f>
        <v>3330.0540000000001</v>
      </c>
      <c r="M68" s="226">
        <f t="shared" si="0"/>
        <v>2979.5219999999999</v>
      </c>
    </row>
    <row r="69" spans="1:13" s="4" customFormat="1" ht="15.75" hidden="1" x14ac:dyDescent="0.25">
      <c r="A69" s="437"/>
      <c r="B69" s="20"/>
      <c r="C69" s="456" t="s">
        <v>111</v>
      </c>
      <c r="D69" s="457"/>
      <c r="E69" s="457"/>
      <c r="F69" s="457"/>
      <c r="G69" s="457"/>
      <c r="H69" s="458"/>
      <c r="I69" s="40" t="s">
        <v>58</v>
      </c>
      <c r="J69" s="151">
        <v>2406</v>
      </c>
      <c r="K69" s="226">
        <f t="shared" si="2"/>
        <v>2574.42</v>
      </c>
      <c r="L69" s="224">
        <f>K69*0.95</f>
        <v>2445.6990000000001</v>
      </c>
      <c r="M69" s="226">
        <f t="shared" si="0"/>
        <v>2188.2570000000001</v>
      </c>
    </row>
    <row r="70" spans="1:13" ht="15.75" hidden="1" x14ac:dyDescent="0.25">
      <c r="A70" s="438"/>
      <c r="B70" s="17"/>
      <c r="C70" s="8"/>
      <c r="D70" s="8"/>
      <c r="E70" s="8"/>
      <c r="F70" s="8"/>
      <c r="G70" s="8"/>
      <c r="H70" s="8"/>
      <c r="I70" s="24"/>
      <c r="J70" s="151"/>
      <c r="K70" s="226">
        <f t="shared" si="2"/>
        <v>0</v>
      </c>
      <c r="L70" s="224"/>
      <c r="M70" s="226">
        <f t="shared" si="0"/>
        <v>0</v>
      </c>
    </row>
    <row r="71" spans="1:13" s="4" customFormat="1" ht="15.75" x14ac:dyDescent="0.25">
      <c r="A71" s="436" t="s">
        <v>35</v>
      </c>
      <c r="B71" s="20"/>
      <c r="C71" s="10"/>
      <c r="D71" s="10"/>
      <c r="E71" s="10"/>
      <c r="F71" s="10"/>
      <c r="G71" s="10"/>
      <c r="H71" s="10"/>
      <c r="I71" s="25"/>
      <c r="J71" s="151"/>
      <c r="K71" s="226"/>
      <c r="L71" s="224"/>
      <c r="M71" s="226"/>
    </row>
    <row r="72" spans="1:13" ht="15.75" x14ac:dyDescent="0.25">
      <c r="A72" s="437"/>
      <c r="B72" s="20"/>
      <c r="C72" s="88">
        <v>850</v>
      </c>
      <c r="D72" s="88" t="s">
        <v>20</v>
      </c>
      <c r="E72" s="88">
        <v>600</v>
      </c>
      <c r="F72" s="88" t="s">
        <v>20</v>
      </c>
      <c r="G72" s="88">
        <v>600</v>
      </c>
      <c r="H72" s="88"/>
      <c r="I72" s="3"/>
      <c r="J72" s="151">
        <v>3872</v>
      </c>
      <c r="K72" s="226">
        <v>4466</v>
      </c>
      <c r="L72" s="224">
        <f>K72*0.95</f>
        <v>4242.7</v>
      </c>
      <c r="M72" s="226">
        <f t="shared" si="0"/>
        <v>3796.1</v>
      </c>
    </row>
    <row r="73" spans="1:13" ht="15.75" x14ac:dyDescent="0.25">
      <c r="A73" s="437"/>
      <c r="B73" s="20"/>
      <c r="C73" s="455" t="s">
        <v>111</v>
      </c>
      <c r="D73" s="453"/>
      <c r="E73" s="453"/>
      <c r="F73" s="453"/>
      <c r="G73" s="453"/>
      <c r="H73" s="454"/>
      <c r="I73" s="3" t="s">
        <v>36</v>
      </c>
      <c r="J73" s="151">
        <v>3002</v>
      </c>
      <c r="K73" s="226">
        <v>3458</v>
      </c>
      <c r="L73" s="224">
        <f>K73*0.95</f>
        <v>3285.1</v>
      </c>
      <c r="M73" s="226">
        <f t="shared" si="0"/>
        <v>2939.3</v>
      </c>
    </row>
    <row r="74" spans="1:13" ht="15.75" customHeight="1" x14ac:dyDescent="0.25">
      <c r="A74" s="437"/>
      <c r="B74" s="20"/>
      <c r="C74" s="88">
        <v>850</v>
      </c>
      <c r="D74" s="88" t="s">
        <v>20</v>
      </c>
      <c r="E74" s="88">
        <v>800</v>
      </c>
      <c r="F74" s="88" t="s">
        <v>20</v>
      </c>
      <c r="G74" s="88">
        <v>600</v>
      </c>
      <c r="H74" s="88"/>
      <c r="I74" s="3"/>
      <c r="J74" s="151">
        <v>4600</v>
      </c>
      <c r="K74" s="226">
        <v>5294</v>
      </c>
      <c r="L74" s="224">
        <f>K74*0.95</f>
        <v>5029.3</v>
      </c>
      <c r="M74" s="226">
        <f t="shared" si="0"/>
        <v>4499.8999999999996</v>
      </c>
    </row>
    <row r="75" spans="1:13" ht="14.25" customHeight="1" x14ac:dyDescent="0.25">
      <c r="A75" s="438"/>
      <c r="B75" s="17"/>
      <c r="C75" s="455" t="s">
        <v>111</v>
      </c>
      <c r="D75" s="453"/>
      <c r="E75" s="453"/>
      <c r="F75" s="453"/>
      <c r="G75" s="453"/>
      <c r="H75" s="454"/>
      <c r="I75" s="29" t="s">
        <v>37</v>
      </c>
      <c r="J75" s="151">
        <v>3440</v>
      </c>
      <c r="K75" s="226">
        <v>3950</v>
      </c>
      <c r="L75" s="224">
        <f>K75*0.95</f>
        <v>3752.5</v>
      </c>
      <c r="M75" s="226">
        <f t="shared" si="0"/>
        <v>3357.5</v>
      </c>
    </row>
    <row r="76" spans="1:13" s="4" customFormat="1" ht="15.75" hidden="1" x14ac:dyDescent="0.25">
      <c r="A76" s="436" t="s">
        <v>49</v>
      </c>
      <c r="B76" s="20"/>
      <c r="C76" s="8"/>
      <c r="D76" s="8"/>
      <c r="E76" s="8"/>
      <c r="F76" s="8"/>
      <c r="G76" s="8"/>
      <c r="H76" s="8"/>
      <c r="I76" s="29"/>
      <c r="J76" s="151"/>
      <c r="K76" s="226">
        <f t="shared" si="2"/>
        <v>0</v>
      </c>
      <c r="L76" s="224"/>
      <c r="M76" s="226">
        <f t="shared" si="0"/>
        <v>0</v>
      </c>
    </row>
    <row r="77" spans="1:13" ht="15.75" hidden="1" x14ac:dyDescent="0.25">
      <c r="A77" s="437"/>
      <c r="B77" s="20"/>
      <c r="C77" s="88">
        <v>850</v>
      </c>
      <c r="D77" s="88" t="s">
        <v>20</v>
      </c>
      <c r="E77" s="88">
        <v>600</v>
      </c>
      <c r="F77" s="88" t="s">
        <v>20</v>
      </c>
      <c r="G77" s="88">
        <v>600</v>
      </c>
      <c r="H77" s="88"/>
      <c r="I77" s="3"/>
      <c r="J77" s="151">
        <v>4534</v>
      </c>
      <c r="K77" s="226">
        <f t="shared" ref="K77:K85" si="3">J77+J77*7%</f>
        <v>4851.38</v>
      </c>
      <c r="L77" s="224">
        <f>K77*0.95</f>
        <v>4608.8109999999997</v>
      </c>
      <c r="M77" s="226">
        <f t="shared" ref="M77:M96" si="4">K77-K77*15%</f>
        <v>4123.6729999999998</v>
      </c>
    </row>
    <row r="78" spans="1:13" ht="15.75" hidden="1" x14ac:dyDescent="0.25">
      <c r="A78" s="437"/>
      <c r="B78" s="20"/>
      <c r="C78" s="455" t="s">
        <v>111</v>
      </c>
      <c r="D78" s="453"/>
      <c r="E78" s="453"/>
      <c r="F78" s="453"/>
      <c r="G78" s="453"/>
      <c r="H78" s="454"/>
      <c r="I78" s="3" t="s">
        <v>48</v>
      </c>
      <c r="J78" s="151">
        <v>3664</v>
      </c>
      <c r="K78" s="226">
        <f t="shared" si="3"/>
        <v>3920.48</v>
      </c>
      <c r="L78" s="224">
        <f>K78*0.95</f>
        <v>3724.4559999999997</v>
      </c>
      <c r="M78" s="226">
        <f t="shared" si="4"/>
        <v>3332.4079999999999</v>
      </c>
    </row>
    <row r="79" spans="1:13" s="4" customFormat="1" ht="15.75" hidden="1" customHeight="1" x14ac:dyDescent="0.25">
      <c r="A79" s="437"/>
      <c r="B79" s="20"/>
      <c r="C79" s="88">
        <v>850</v>
      </c>
      <c r="D79" s="88" t="s">
        <v>20</v>
      </c>
      <c r="E79" s="88">
        <v>800</v>
      </c>
      <c r="F79" s="88" t="s">
        <v>20</v>
      </c>
      <c r="G79" s="88">
        <v>600</v>
      </c>
      <c r="H79" s="88"/>
      <c r="I79" s="3"/>
      <c r="J79" s="151">
        <v>5290</v>
      </c>
      <c r="K79" s="226">
        <f t="shared" si="3"/>
        <v>5660.3</v>
      </c>
      <c r="L79" s="224">
        <f>K79*0.95</f>
        <v>5377.2849999999999</v>
      </c>
      <c r="M79" s="226">
        <f t="shared" si="4"/>
        <v>4811.2550000000001</v>
      </c>
    </row>
    <row r="80" spans="1:13" s="4" customFormat="1" ht="15.75" hidden="1" x14ac:dyDescent="0.25">
      <c r="A80" s="438"/>
      <c r="B80" s="17"/>
      <c r="C80" s="455" t="s">
        <v>111</v>
      </c>
      <c r="D80" s="453"/>
      <c r="E80" s="453"/>
      <c r="F80" s="453"/>
      <c r="G80" s="453"/>
      <c r="H80" s="454"/>
      <c r="I80" s="3" t="s">
        <v>50</v>
      </c>
      <c r="J80" s="151">
        <v>4130</v>
      </c>
      <c r="K80" s="226">
        <f t="shared" si="3"/>
        <v>4419.1000000000004</v>
      </c>
      <c r="L80" s="224">
        <f>K80*0.95</f>
        <v>4198.1450000000004</v>
      </c>
      <c r="M80" s="226">
        <f t="shared" si="4"/>
        <v>3756.2350000000006</v>
      </c>
    </row>
    <row r="81" spans="1:13" s="4" customFormat="1" ht="15.75" hidden="1" x14ac:dyDescent="0.25">
      <c r="A81" s="436" t="s">
        <v>87</v>
      </c>
      <c r="B81" s="20"/>
      <c r="C81" s="10"/>
      <c r="D81" s="10"/>
      <c r="E81" s="10"/>
      <c r="F81" s="10"/>
      <c r="G81" s="10"/>
      <c r="H81" s="10"/>
      <c r="I81" s="25"/>
      <c r="J81" s="151"/>
      <c r="K81" s="226">
        <f t="shared" si="3"/>
        <v>0</v>
      </c>
      <c r="L81" s="224"/>
      <c r="M81" s="226">
        <f t="shared" si="4"/>
        <v>0</v>
      </c>
    </row>
    <row r="82" spans="1:13" s="4" customFormat="1" ht="15.75" hidden="1" x14ac:dyDescent="0.25">
      <c r="A82" s="437"/>
      <c r="B82" s="20"/>
      <c r="C82" s="88">
        <v>850</v>
      </c>
      <c r="D82" s="88" t="s">
        <v>20</v>
      </c>
      <c r="E82" s="88">
        <v>600</v>
      </c>
      <c r="F82" s="88" t="s">
        <v>20</v>
      </c>
      <c r="G82" s="88">
        <v>600</v>
      </c>
      <c r="H82" s="88"/>
      <c r="I82" s="3"/>
      <c r="J82" s="151">
        <v>5222</v>
      </c>
      <c r="K82" s="226">
        <f t="shared" si="3"/>
        <v>5587.54</v>
      </c>
      <c r="L82" s="224">
        <f>K82*0.95</f>
        <v>5308.1629999999996</v>
      </c>
      <c r="M82" s="226">
        <f t="shared" si="4"/>
        <v>4749.4089999999997</v>
      </c>
    </row>
    <row r="83" spans="1:13" ht="15.75" hidden="1" customHeight="1" x14ac:dyDescent="0.25">
      <c r="A83" s="437"/>
      <c r="B83" s="20"/>
      <c r="C83" s="455" t="s">
        <v>111</v>
      </c>
      <c r="D83" s="453"/>
      <c r="E83" s="453"/>
      <c r="F83" s="453"/>
      <c r="G83" s="453"/>
      <c r="H83" s="454"/>
      <c r="I83" s="3" t="s">
        <v>76</v>
      </c>
      <c r="J83" s="151">
        <v>4352</v>
      </c>
      <c r="K83" s="226">
        <f t="shared" si="3"/>
        <v>4656.6400000000003</v>
      </c>
      <c r="L83" s="224">
        <f>K83*0.95</f>
        <v>4423.808</v>
      </c>
      <c r="M83" s="226">
        <f t="shared" si="4"/>
        <v>3958.1440000000002</v>
      </c>
    </row>
    <row r="84" spans="1:13" ht="15.75" hidden="1" x14ac:dyDescent="0.25">
      <c r="A84" s="437"/>
      <c r="B84" s="20"/>
      <c r="C84" s="88">
        <v>850</v>
      </c>
      <c r="D84" s="88" t="s">
        <v>20</v>
      </c>
      <c r="E84" s="88">
        <v>800</v>
      </c>
      <c r="F84" s="88" t="s">
        <v>20</v>
      </c>
      <c r="G84" s="88">
        <v>600</v>
      </c>
      <c r="H84" s="88"/>
      <c r="I84" s="3"/>
      <c r="J84" s="151">
        <v>6018</v>
      </c>
      <c r="K84" s="226">
        <f t="shared" si="3"/>
        <v>6439.26</v>
      </c>
      <c r="L84" s="224">
        <f>K84*0.95</f>
        <v>6117.2969999999996</v>
      </c>
      <c r="M84" s="226">
        <f t="shared" si="4"/>
        <v>5473.3710000000001</v>
      </c>
    </row>
    <row r="85" spans="1:13" s="4" customFormat="1" ht="15.75" hidden="1" x14ac:dyDescent="0.25">
      <c r="A85" s="438"/>
      <c r="B85" s="17"/>
      <c r="C85" s="455" t="s">
        <v>111</v>
      </c>
      <c r="D85" s="453"/>
      <c r="E85" s="453"/>
      <c r="F85" s="453"/>
      <c r="G85" s="453"/>
      <c r="H85" s="454"/>
      <c r="I85" s="29" t="s">
        <v>46</v>
      </c>
      <c r="J85" s="151">
        <v>4858</v>
      </c>
      <c r="K85" s="226">
        <f t="shared" si="3"/>
        <v>5198.0600000000004</v>
      </c>
      <c r="L85" s="224">
        <f>K85*0.95</f>
        <v>4938.1570000000002</v>
      </c>
      <c r="M85" s="226">
        <f t="shared" si="4"/>
        <v>4418.3510000000006</v>
      </c>
    </row>
    <row r="86" spans="1:13" ht="15.75" x14ac:dyDescent="0.25">
      <c r="A86" s="436" t="s">
        <v>88</v>
      </c>
      <c r="B86" s="20"/>
      <c r="C86" s="7"/>
      <c r="D86" s="7"/>
      <c r="E86" s="7"/>
      <c r="F86" s="7"/>
      <c r="G86" s="7"/>
      <c r="H86" s="7"/>
      <c r="I86" s="28"/>
      <c r="J86" s="151"/>
      <c r="K86" s="226"/>
      <c r="L86" s="224"/>
      <c r="M86" s="226"/>
    </row>
    <row r="87" spans="1:13" ht="15.75" x14ac:dyDescent="0.25">
      <c r="A87" s="437"/>
      <c r="B87" s="20"/>
      <c r="C87" s="88">
        <v>850</v>
      </c>
      <c r="D87" s="88" t="s">
        <v>20</v>
      </c>
      <c r="E87" s="88">
        <v>600</v>
      </c>
      <c r="F87" s="88" t="s">
        <v>20</v>
      </c>
      <c r="G87" s="88">
        <v>600</v>
      </c>
      <c r="H87" s="88"/>
      <c r="I87" s="3"/>
      <c r="J87" s="151">
        <v>4676</v>
      </c>
      <c r="K87" s="226">
        <v>5361</v>
      </c>
      <c r="L87" s="224">
        <f>K87*0.95</f>
        <v>5092.95</v>
      </c>
      <c r="M87" s="226">
        <f t="shared" si="4"/>
        <v>4556.8500000000004</v>
      </c>
    </row>
    <row r="88" spans="1:13" ht="15.75" customHeight="1" x14ac:dyDescent="0.25">
      <c r="A88" s="437"/>
      <c r="B88" s="20"/>
      <c r="C88" s="455" t="s">
        <v>111</v>
      </c>
      <c r="D88" s="453"/>
      <c r="E88" s="453"/>
      <c r="F88" s="453"/>
      <c r="G88" s="453"/>
      <c r="H88" s="454"/>
      <c r="I88" s="3" t="s">
        <v>77</v>
      </c>
      <c r="J88" s="151">
        <v>3806</v>
      </c>
      <c r="K88" s="226">
        <v>4353</v>
      </c>
      <c r="L88" s="224">
        <f>K88*0.95</f>
        <v>4135.3499999999995</v>
      </c>
      <c r="M88" s="226">
        <f t="shared" si="4"/>
        <v>3700.05</v>
      </c>
    </row>
    <row r="89" spans="1:13" ht="15.75" x14ac:dyDescent="0.25">
      <c r="A89" s="437"/>
      <c r="B89" s="20"/>
      <c r="C89" s="88">
        <v>850</v>
      </c>
      <c r="D89" s="88" t="s">
        <v>20</v>
      </c>
      <c r="E89" s="88">
        <v>800</v>
      </c>
      <c r="F89" s="88" t="s">
        <v>20</v>
      </c>
      <c r="G89" s="88">
        <v>600</v>
      </c>
      <c r="H89" s="88"/>
      <c r="I89" s="3"/>
      <c r="J89" s="151">
        <v>5458</v>
      </c>
      <c r="K89" s="226">
        <v>6165</v>
      </c>
      <c r="L89" s="224">
        <f>K89*0.95</f>
        <v>5856.75</v>
      </c>
      <c r="M89" s="226">
        <f t="shared" si="4"/>
        <v>5240.25</v>
      </c>
    </row>
    <row r="90" spans="1:13" s="4" customFormat="1" ht="15.75" x14ac:dyDescent="0.25">
      <c r="A90" s="437"/>
      <c r="B90" s="20"/>
      <c r="C90" s="455" t="s">
        <v>111</v>
      </c>
      <c r="D90" s="453"/>
      <c r="E90" s="453"/>
      <c r="F90" s="453"/>
      <c r="G90" s="453"/>
      <c r="H90" s="454"/>
      <c r="I90" s="29" t="s">
        <v>78</v>
      </c>
      <c r="J90" s="151">
        <v>4298</v>
      </c>
      <c r="K90" s="226">
        <v>4821</v>
      </c>
      <c r="L90" s="224">
        <f>K90*0.95</f>
        <v>4579.95</v>
      </c>
      <c r="M90" s="226">
        <f t="shared" si="4"/>
        <v>4097.8500000000004</v>
      </c>
    </row>
    <row r="91" spans="1:13" ht="15.75" x14ac:dyDescent="0.25">
      <c r="A91" s="438"/>
      <c r="B91" s="17"/>
      <c r="C91" s="8"/>
      <c r="D91" s="8"/>
      <c r="E91" s="8"/>
      <c r="F91" s="8"/>
      <c r="G91" s="8"/>
      <c r="H91" s="8"/>
      <c r="I91" s="24"/>
      <c r="J91" s="151"/>
      <c r="K91" s="226"/>
      <c r="L91" s="224"/>
      <c r="M91" s="226"/>
    </row>
    <row r="92" spans="1:13" ht="15.75" x14ac:dyDescent="0.25">
      <c r="A92" s="437" t="s">
        <v>39</v>
      </c>
      <c r="B92" s="20"/>
      <c r="C92" s="88">
        <v>850</v>
      </c>
      <c r="D92" s="88" t="s">
        <v>20</v>
      </c>
      <c r="E92" s="88">
        <v>400</v>
      </c>
      <c r="F92" s="88" t="s">
        <v>20</v>
      </c>
      <c r="G92" s="88">
        <v>600</v>
      </c>
      <c r="H92" s="88"/>
      <c r="I92" s="3"/>
      <c r="J92" s="151">
        <v>4376</v>
      </c>
      <c r="K92" s="226">
        <v>5047</v>
      </c>
      <c r="L92" s="224">
        <f t="shared" ref="L92:L99" si="5">K92*0.95</f>
        <v>4794.6499999999996</v>
      </c>
      <c r="M92" s="226">
        <f t="shared" si="4"/>
        <v>4289.95</v>
      </c>
    </row>
    <row r="93" spans="1:13" ht="15.75" x14ac:dyDescent="0.25">
      <c r="A93" s="437"/>
      <c r="B93" s="20"/>
      <c r="C93" s="455" t="s">
        <v>111</v>
      </c>
      <c r="D93" s="453"/>
      <c r="E93" s="453"/>
      <c r="F93" s="453"/>
      <c r="G93" s="453"/>
      <c r="H93" s="454"/>
      <c r="I93" s="3" t="s">
        <v>40</v>
      </c>
      <c r="J93" s="151">
        <v>3796</v>
      </c>
      <c r="K93" s="226">
        <v>4375</v>
      </c>
      <c r="L93" s="224">
        <f t="shared" si="5"/>
        <v>4156.25</v>
      </c>
      <c r="M93" s="226">
        <f t="shared" si="4"/>
        <v>3718.75</v>
      </c>
    </row>
    <row r="94" spans="1:13" ht="15.75" customHeight="1" x14ac:dyDescent="0.25">
      <c r="A94" s="437"/>
      <c r="B94" s="20"/>
      <c r="C94" s="88">
        <v>850</v>
      </c>
      <c r="D94" s="88" t="s">
        <v>20</v>
      </c>
      <c r="E94" s="88">
        <v>500</v>
      </c>
      <c r="F94" s="88" t="s">
        <v>20</v>
      </c>
      <c r="G94" s="88">
        <v>600</v>
      </c>
      <c r="H94" s="88"/>
      <c r="I94" s="3"/>
      <c r="J94" s="151">
        <v>4797</v>
      </c>
      <c r="K94" s="226">
        <v>5489</v>
      </c>
      <c r="L94" s="224">
        <f t="shared" si="5"/>
        <v>5214.55</v>
      </c>
      <c r="M94" s="226">
        <f t="shared" si="4"/>
        <v>4665.6499999999996</v>
      </c>
    </row>
    <row r="95" spans="1:13" ht="16.5" customHeight="1" x14ac:dyDescent="0.25">
      <c r="A95" s="437"/>
      <c r="B95" s="20"/>
      <c r="C95" s="455" t="s">
        <v>111</v>
      </c>
      <c r="D95" s="453"/>
      <c r="E95" s="453"/>
      <c r="F95" s="453"/>
      <c r="G95" s="453"/>
      <c r="H95" s="454"/>
      <c r="I95" s="3" t="s">
        <v>41</v>
      </c>
      <c r="J95" s="151">
        <v>4072</v>
      </c>
      <c r="K95" s="226">
        <v>4649</v>
      </c>
      <c r="L95" s="224">
        <f t="shared" si="5"/>
        <v>4416.55</v>
      </c>
      <c r="M95" s="226">
        <f t="shared" si="4"/>
        <v>3951.65</v>
      </c>
    </row>
    <row r="96" spans="1:13" s="4" customFormat="1" ht="15.75" x14ac:dyDescent="0.25">
      <c r="A96" s="437"/>
      <c r="B96" s="20"/>
      <c r="C96" s="88">
        <v>850</v>
      </c>
      <c r="D96" s="88" t="s">
        <v>20</v>
      </c>
      <c r="E96" s="88">
        <v>600</v>
      </c>
      <c r="F96" s="88" t="s">
        <v>20</v>
      </c>
      <c r="G96" s="88">
        <v>600</v>
      </c>
      <c r="H96" s="88"/>
      <c r="I96" s="3"/>
      <c r="J96" s="151">
        <v>5486</v>
      </c>
      <c r="K96" s="226">
        <v>5949</v>
      </c>
      <c r="L96" s="224">
        <f t="shared" si="5"/>
        <v>5651.55</v>
      </c>
      <c r="M96" s="226">
        <f t="shared" si="4"/>
        <v>5056.6499999999996</v>
      </c>
    </row>
    <row r="97" spans="1:13" ht="15.75" x14ac:dyDescent="0.25">
      <c r="A97" s="437"/>
      <c r="B97" s="20"/>
      <c r="C97" s="455" t="s">
        <v>111</v>
      </c>
      <c r="D97" s="453"/>
      <c r="E97" s="453"/>
      <c r="F97" s="453"/>
      <c r="G97" s="453"/>
      <c r="H97" s="454"/>
      <c r="I97" s="3" t="s">
        <v>42</v>
      </c>
      <c r="J97" s="151">
        <v>4616</v>
      </c>
      <c r="K97" s="226">
        <v>4941</v>
      </c>
      <c r="L97" s="224">
        <f t="shared" si="5"/>
        <v>4693.95</v>
      </c>
      <c r="M97" s="226">
        <f>K97-K97*15%</f>
        <v>4199.8500000000004</v>
      </c>
    </row>
    <row r="98" spans="1:13" ht="15.75" x14ac:dyDescent="0.25">
      <c r="A98" s="437"/>
      <c r="B98" s="20"/>
      <c r="C98" s="88">
        <v>850</v>
      </c>
      <c r="D98" s="88" t="s">
        <v>20</v>
      </c>
      <c r="E98" s="88">
        <v>800</v>
      </c>
      <c r="F98" s="88" t="s">
        <v>20</v>
      </c>
      <c r="G98" s="88">
        <v>600</v>
      </c>
      <c r="H98" s="88"/>
      <c r="I98" s="3"/>
      <c r="J98" s="151">
        <v>6030</v>
      </c>
      <c r="K98" s="226">
        <v>6823</v>
      </c>
      <c r="L98" s="224">
        <f t="shared" si="5"/>
        <v>6481.8499999999995</v>
      </c>
      <c r="M98" s="226">
        <f t="shared" ref="M98:M115" si="6">K98-K98*15%</f>
        <v>5799.55</v>
      </c>
    </row>
    <row r="99" spans="1:13" ht="15.75" customHeight="1" x14ac:dyDescent="0.25">
      <c r="A99" s="438"/>
      <c r="B99" s="17"/>
      <c r="C99" s="455" t="s">
        <v>111</v>
      </c>
      <c r="D99" s="453"/>
      <c r="E99" s="453"/>
      <c r="F99" s="453"/>
      <c r="G99" s="453"/>
      <c r="H99" s="454"/>
      <c r="I99" s="29" t="s">
        <v>75</v>
      </c>
      <c r="J99" s="151">
        <v>4870</v>
      </c>
      <c r="K99" s="226">
        <v>5479</v>
      </c>
      <c r="L99" s="224">
        <f t="shared" si="5"/>
        <v>5205.05</v>
      </c>
      <c r="M99" s="226">
        <f t="shared" si="6"/>
        <v>4657.1499999999996</v>
      </c>
    </row>
    <row r="100" spans="1:13" ht="15.75" x14ac:dyDescent="0.25">
      <c r="A100" s="436" t="s">
        <v>45</v>
      </c>
      <c r="B100" s="20"/>
      <c r="C100" s="7"/>
      <c r="D100" s="7"/>
      <c r="E100" s="7"/>
      <c r="F100" s="7"/>
      <c r="G100" s="7"/>
      <c r="H100" s="7"/>
      <c r="I100" s="28"/>
      <c r="J100" s="151"/>
      <c r="K100" s="226"/>
      <c r="L100" s="224"/>
      <c r="M100" s="226"/>
    </row>
    <row r="101" spans="1:13" ht="15.75" x14ac:dyDescent="0.25">
      <c r="A101" s="437"/>
      <c r="B101" s="20"/>
      <c r="C101" s="88">
        <v>850</v>
      </c>
      <c r="D101" s="88" t="s">
        <v>20</v>
      </c>
      <c r="E101" s="88">
        <v>400</v>
      </c>
      <c r="F101" s="88" t="s">
        <v>20</v>
      </c>
      <c r="G101" s="88">
        <v>600</v>
      </c>
      <c r="H101" s="88"/>
      <c r="I101" s="3"/>
      <c r="J101" s="151">
        <v>4918</v>
      </c>
      <c r="K101" s="226">
        <v>5601</v>
      </c>
      <c r="L101" s="224">
        <f>K101*0.95</f>
        <v>5320.95</v>
      </c>
      <c r="M101" s="226">
        <f t="shared" si="6"/>
        <v>4760.8500000000004</v>
      </c>
    </row>
    <row r="102" spans="1:13" ht="15.75" x14ac:dyDescent="0.25">
      <c r="A102" s="437"/>
      <c r="B102" s="20"/>
      <c r="C102" s="455" t="s">
        <v>111</v>
      </c>
      <c r="D102" s="453"/>
      <c r="E102" s="453"/>
      <c r="F102" s="453"/>
      <c r="G102" s="453"/>
      <c r="H102" s="454"/>
      <c r="I102" s="3" t="s">
        <v>43</v>
      </c>
      <c r="J102" s="151">
        <v>4338</v>
      </c>
      <c r="K102" s="226">
        <v>4929</v>
      </c>
      <c r="L102" s="224">
        <f>K102*0.95</f>
        <v>4682.55</v>
      </c>
      <c r="M102" s="226">
        <f t="shared" si="6"/>
        <v>4189.6499999999996</v>
      </c>
    </row>
    <row r="103" spans="1:13" ht="15.75" customHeight="1" x14ac:dyDescent="0.25">
      <c r="A103" s="437"/>
      <c r="B103" s="20"/>
      <c r="C103" s="88">
        <v>850</v>
      </c>
      <c r="D103" s="88" t="s">
        <v>20</v>
      </c>
      <c r="E103" s="88">
        <v>500</v>
      </c>
      <c r="F103" s="88" t="s">
        <v>20</v>
      </c>
      <c r="G103" s="88">
        <v>600</v>
      </c>
      <c r="H103" s="88"/>
      <c r="I103" s="3"/>
      <c r="J103" s="151">
        <v>5349</v>
      </c>
      <c r="K103" s="226">
        <v>6057</v>
      </c>
      <c r="L103" s="224">
        <f>K103*0.95</f>
        <v>5754.15</v>
      </c>
      <c r="M103" s="226">
        <f t="shared" si="6"/>
        <v>5148.45</v>
      </c>
    </row>
    <row r="104" spans="1:13" ht="15.75" x14ac:dyDescent="0.25">
      <c r="A104" s="438"/>
      <c r="B104" s="17"/>
      <c r="C104" s="455" t="s">
        <v>111</v>
      </c>
      <c r="D104" s="453"/>
      <c r="E104" s="453"/>
      <c r="F104" s="453"/>
      <c r="G104" s="453"/>
      <c r="H104" s="454"/>
      <c r="I104" s="29" t="s">
        <v>44</v>
      </c>
      <c r="J104" s="151">
        <v>4624</v>
      </c>
      <c r="K104" s="226">
        <v>5217</v>
      </c>
      <c r="L104" s="224">
        <f>K104*0.95</f>
        <v>4956.1499999999996</v>
      </c>
      <c r="M104" s="226">
        <f t="shared" si="6"/>
        <v>4434.45</v>
      </c>
    </row>
    <row r="105" spans="1:13" s="4" customFormat="1" ht="15.75" x14ac:dyDescent="0.25">
      <c r="A105" s="436" t="s">
        <v>60</v>
      </c>
      <c r="B105" s="20"/>
      <c r="C105" s="91"/>
      <c r="D105" s="91"/>
      <c r="E105" s="91"/>
      <c r="F105" s="91"/>
      <c r="G105" s="91"/>
      <c r="H105" s="91"/>
      <c r="I105" s="26"/>
      <c r="J105" s="151"/>
      <c r="K105" s="226"/>
      <c r="L105" s="224"/>
      <c r="M105" s="226"/>
    </row>
    <row r="106" spans="1:13" ht="15.75" x14ac:dyDescent="0.25">
      <c r="A106" s="437"/>
      <c r="B106" s="20"/>
      <c r="C106" s="88">
        <v>850</v>
      </c>
      <c r="D106" s="88" t="s">
        <v>20</v>
      </c>
      <c r="E106" s="88">
        <v>500</v>
      </c>
      <c r="F106" s="88" t="s">
        <v>20</v>
      </c>
      <c r="G106" s="88">
        <v>600</v>
      </c>
      <c r="H106" s="88"/>
      <c r="I106" s="3" t="s">
        <v>51</v>
      </c>
      <c r="J106" s="151">
        <v>2182</v>
      </c>
      <c r="K106" s="226">
        <v>2748</v>
      </c>
      <c r="L106" s="224">
        <f>K106*0.95</f>
        <v>2610.6</v>
      </c>
      <c r="M106" s="226">
        <f t="shared" si="6"/>
        <v>2335.8000000000002</v>
      </c>
    </row>
    <row r="107" spans="1:13" ht="15.75" x14ac:dyDescent="0.25">
      <c r="A107" s="437"/>
      <c r="B107" s="20"/>
      <c r="C107" s="452"/>
      <c r="D107" s="453"/>
      <c r="E107" s="453"/>
      <c r="F107" s="453"/>
      <c r="G107" s="453"/>
      <c r="H107" s="454"/>
      <c r="I107" s="3"/>
      <c r="J107" s="151"/>
      <c r="K107" s="226"/>
      <c r="L107" s="224"/>
      <c r="M107" s="226"/>
    </row>
    <row r="108" spans="1:13" ht="15.75" customHeight="1" x14ac:dyDescent="0.25">
      <c r="A108" s="438"/>
      <c r="B108" s="17"/>
      <c r="C108" s="8"/>
      <c r="D108" s="8"/>
      <c r="E108" s="8"/>
      <c r="F108" s="8"/>
      <c r="G108" s="8"/>
      <c r="H108" s="8"/>
      <c r="I108" s="24"/>
      <c r="J108" s="151"/>
      <c r="K108" s="226"/>
      <c r="L108" s="224"/>
      <c r="M108" s="226"/>
    </row>
    <row r="109" spans="1:13" ht="15.75" x14ac:dyDescent="0.25">
      <c r="A109" s="436" t="s">
        <v>61</v>
      </c>
      <c r="B109" s="20"/>
      <c r="C109" s="10"/>
      <c r="D109" s="10"/>
      <c r="E109" s="10"/>
      <c r="F109" s="10"/>
      <c r="G109" s="10"/>
      <c r="H109" s="10"/>
      <c r="I109" s="25"/>
      <c r="J109" s="151"/>
      <c r="K109" s="226"/>
      <c r="L109" s="224"/>
      <c r="M109" s="226"/>
    </row>
    <row r="110" spans="1:13" s="4" customFormat="1" ht="15.75" x14ac:dyDescent="0.25">
      <c r="A110" s="437"/>
      <c r="B110" s="20"/>
      <c r="C110" s="88">
        <v>850</v>
      </c>
      <c r="D110" s="88" t="s">
        <v>20</v>
      </c>
      <c r="E110" s="88">
        <v>600</v>
      </c>
      <c r="F110" s="88" t="s">
        <v>20</v>
      </c>
      <c r="G110" s="88">
        <v>600</v>
      </c>
      <c r="H110" s="88"/>
      <c r="I110" s="3" t="s">
        <v>52</v>
      </c>
      <c r="J110" s="151">
        <v>2522</v>
      </c>
      <c r="K110" s="226">
        <v>3110</v>
      </c>
      <c r="L110" s="224">
        <f>K110*0.95</f>
        <v>2954.5</v>
      </c>
      <c r="M110" s="226">
        <f t="shared" si="6"/>
        <v>2643.5</v>
      </c>
    </row>
    <row r="111" spans="1:13" ht="15.75" x14ac:dyDescent="0.25">
      <c r="A111" s="437"/>
      <c r="B111" s="20"/>
      <c r="C111" s="455"/>
      <c r="D111" s="453"/>
      <c r="E111" s="453"/>
      <c r="F111" s="453"/>
      <c r="G111" s="453"/>
      <c r="H111" s="454"/>
      <c r="I111" s="3"/>
      <c r="J111" s="151"/>
      <c r="K111" s="226"/>
      <c r="L111" s="224"/>
      <c r="M111" s="226"/>
    </row>
    <row r="112" spans="1:13" ht="15.75" x14ac:dyDescent="0.25">
      <c r="A112" s="437"/>
      <c r="B112" s="20"/>
      <c r="C112" s="88">
        <v>850</v>
      </c>
      <c r="D112" s="88" t="s">
        <v>20</v>
      </c>
      <c r="E112" s="88">
        <v>800</v>
      </c>
      <c r="F112" s="88" t="s">
        <v>20</v>
      </c>
      <c r="G112" s="88">
        <v>600</v>
      </c>
      <c r="H112" s="88"/>
      <c r="I112" s="3" t="s">
        <v>62</v>
      </c>
      <c r="J112" s="151">
        <v>2882</v>
      </c>
      <c r="K112" s="226">
        <v>3473</v>
      </c>
      <c r="L112" s="224">
        <f>K112*0.95</f>
        <v>3299.35</v>
      </c>
      <c r="M112" s="226">
        <f t="shared" si="6"/>
        <v>2952.05</v>
      </c>
    </row>
    <row r="113" spans="1:13" ht="15.75" customHeight="1" x14ac:dyDescent="0.25">
      <c r="A113" s="438"/>
      <c r="B113" s="17"/>
      <c r="C113" s="455"/>
      <c r="D113" s="453"/>
      <c r="E113" s="453"/>
      <c r="F113" s="453"/>
      <c r="G113" s="453"/>
      <c r="H113" s="454"/>
      <c r="I113" s="29"/>
      <c r="J113" s="151"/>
      <c r="K113" s="226"/>
      <c r="L113" s="224"/>
      <c r="M113" s="226"/>
    </row>
    <row r="114" spans="1:13" ht="15.75" x14ac:dyDescent="0.25">
      <c r="A114" s="437" t="s">
        <v>54</v>
      </c>
      <c r="B114" s="20"/>
      <c r="C114" s="88"/>
      <c r="D114" s="87"/>
      <c r="E114" s="87"/>
      <c r="F114" s="87"/>
      <c r="G114" s="88"/>
      <c r="H114" s="10"/>
      <c r="I114" s="18"/>
      <c r="J114" s="151"/>
      <c r="K114" s="226"/>
      <c r="L114" s="224"/>
      <c r="M114" s="226"/>
    </row>
    <row r="115" spans="1:13" ht="15.75" x14ac:dyDescent="0.25">
      <c r="A115" s="437"/>
      <c r="B115" s="20"/>
      <c r="C115" s="88">
        <v>850</v>
      </c>
      <c r="D115" s="87" t="s">
        <v>20</v>
      </c>
      <c r="E115" s="87">
        <v>600</v>
      </c>
      <c r="F115" s="87" t="s">
        <v>20</v>
      </c>
      <c r="G115" s="88">
        <v>600</v>
      </c>
      <c r="H115" s="10"/>
      <c r="I115" s="18"/>
      <c r="J115" s="151">
        <v>3392</v>
      </c>
      <c r="K115" s="226">
        <v>4126</v>
      </c>
      <c r="L115" s="224">
        <f>K115*0.95</f>
        <v>3919.7</v>
      </c>
      <c r="M115" s="226">
        <f t="shared" si="6"/>
        <v>3507.1</v>
      </c>
    </row>
    <row r="116" spans="1:13" ht="15.75" x14ac:dyDescent="0.25">
      <c r="A116" s="437"/>
      <c r="B116" s="20"/>
      <c r="C116" s="455" t="s">
        <v>111</v>
      </c>
      <c r="D116" s="453"/>
      <c r="E116" s="453"/>
      <c r="F116" s="453"/>
      <c r="G116" s="453"/>
      <c r="H116" s="454"/>
      <c r="I116" s="18" t="s">
        <v>53</v>
      </c>
      <c r="J116" s="151">
        <v>2522</v>
      </c>
      <c r="K116" s="226">
        <v>3118</v>
      </c>
      <c r="L116" s="224">
        <f>K116*0.95</f>
        <v>2962.1</v>
      </c>
      <c r="M116" s="226">
        <f>K116-K116*15%</f>
        <v>2650.3</v>
      </c>
    </row>
    <row r="117" spans="1:13" ht="15.75" customHeight="1" x14ac:dyDescent="0.25">
      <c r="A117" s="437"/>
      <c r="B117" s="20"/>
      <c r="C117" s="88">
        <v>850</v>
      </c>
      <c r="D117" s="87" t="s">
        <v>20</v>
      </c>
      <c r="E117" s="87">
        <v>800</v>
      </c>
      <c r="F117" s="87" t="s">
        <v>20</v>
      </c>
      <c r="G117" s="88">
        <v>600</v>
      </c>
      <c r="H117" s="10"/>
      <c r="I117" s="18"/>
      <c r="J117" s="151">
        <v>4042</v>
      </c>
      <c r="K117" s="226">
        <v>4861</v>
      </c>
      <c r="L117" s="224">
        <f>K117*0.95</f>
        <v>4617.95</v>
      </c>
      <c r="M117" s="226">
        <f t="shared" ref="M117:M121" si="7">K117-K117*15%</f>
        <v>4131.8500000000004</v>
      </c>
    </row>
    <row r="118" spans="1:13" ht="15.75" x14ac:dyDescent="0.25">
      <c r="A118" s="438"/>
      <c r="B118" s="17"/>
      <c r="C118" s="455" t="s">
        <v>111</v>
      </c>
      <c r="D118" s="453"/>
      <c r="E118" s="453"/>
      <c r="F118" s="453"/>
      <c r="G118" s="453"/>
      <c r="H118" s="454"/>
      <c r="I118" s="18" t="s">
        <v>55</v>
      </c>
      <c r="J118" s="151">
        <v>2882</v>
      </c>
      <c r="K118" s="226">
        <v>3523</v>
      </c>
      <c r="L118" s="224">
        <f>K118*0.95</f>
        <v>3346.85</v>
      </c>
      <c r="M118" s="226">
        <f t="shared" si="7"/>
        <v>2994.55</v>
      </c>
    </row>
    <row r="119" spans="1:13" ht="15.75" x14ac:dyDescent="0.25">
      <c r="A119" s="437" t="s">
        <v>57</v>
      </c>
      <c r="B119" s="20"/>
      <c r="C119" s="88"/>
      <c r="D119" s="87"/>
      <c r="E119" s="87"/>
      <c r="F119" s="87"/>
      <c r="G119" s="88"/>
      <c r="H119" s="10"/>
      <c r="I119" s="18"/>
      <c r="J119" s="151"/>
      <c r="K119" s="226"/>
      <c r="L119" s="224"/>
      <c r="M119" s="226"/>
    </row>
    <row r="120" spans="1:13" ht="15.75" x14ac:dyDescent="0.25">
      <c r="A120" s="437"/>
      <c r="B120" s="20"/>
      <c r="C120" s="88">
        <v>850</v>
      </c>
      <c r="D120" s="87" t="s">
        <v>20</v>
      </c>
      <c r="E120" s="87">
        <v>1000</v>
      </c>
      <c r="F120" s="87" t="s">
        <v>20</v>
      </c>
      <c r="G120" s="88">
        <v>600</v>
      </c>
      <c r="H120" s="10"/>
      <c r="I120" s="18"/>
      <c r="J120" s="151">
        <v>4588</v>
      </c>
      <c r="K120" s="226">
        <v>5098</v>
      </c>
      <c r="L120" s="224">
        <f>K120*0.95</f>
        <v>4843.0999999999995</v>
      </c>
      <c r="M120" s="226">
        <f t="shared" si="7"/>
        <v>4333.3</v>
      </c>
    </row>
    <row r="121" spans="1:13" ht="15.75" customHeight="1" x14ac:dyDescent="0.25">
      <c r="A121" s="437"/>
      <c r="B121" s="20"/>
      <c r="C121" s="452" t="s">
        <v>111</v>
      </c>
      <c r="D121" s="453"/>
      <c r="E121" s="453"/>
      <c r="F121" s="453"/>
      <c r="G121" s="453"/>
      <c r="H121" s="454"/>
      <c r="I121" s="33" t="s">
        <v>56</v>
      </c>
      <c r="J121" s="151">
        <v>3138</v>
      </c>
      <c r="K121" s="226">
        <v>3418</v>
      </c>
      <c r="L121" s="224">
        <f>K121*0.95</f>
        <v>3247.1</v>
      </c>
      <c r="M121" s="226">
        <f t="shared" si="7"/>
        <v>2905.3</v>
      </c>
    </row>
    <row r="122" spans="1:13" ht="15.75" customHeight="1" x14ac:dyDescent="0.25">
      <c r="A122" s="438"/>
      <c r="B122" s="17"/>
      <c r="C122" s="8"/>
      <c r="D122" s="8"/>
      <c r="E122" s="8"/>
      <c r="F122" s="8"/>
      <c r="G122" s="8"/>
      <c r="H122" s="8"/>
      <c r="I122" s="19"/>
      <c r="J122" s="151"/>
      <c r="K122" s="226"/>
      <c r="L122" s="224"/>
      <c r="M122" s="226"/>
    </row>
    <row r="123" spans="1:13" ht="18" customHeight="1" x14ac:dyDescent="0.25">
      <c r="A123" s="437"/>
      <c r="B123" s="20"/>
      <c r="C123" s="88"/>
      <c r="D123" s="87"/>
      <c r="E123" s="87"/>
      <c r="F123" s="87"/>
      <c r="G123" s="88"/>
      <c r="H123" s="10"/>
      <c r="I123" s="18"/>
      <c r="J123" s="151"/>
      <c r="K123" s="226"/>
      <c r="L123" s="224"/>
      <c r="M123" s="226"/>
    </row>
    <row r="124" spans="1:13" ht="15.75" x14ac:dyDescent="0.25">
      <c r="A124" s="437"/>
      <c r="B124" s="20"/>
      <c r="C124" s="88"/>
      <c r="D124" s="87"/>
      <c r="E124" s="87"/>
      <c r="F124" s="87"/>
      <c r="G124" s="88"/>
      <c r="H124" s="10"/>
      <c r="I124" s="18"/>
      <c r="J124" s="151"/>
      <c r="K124" s="226"/>
      <c r="L124" s="224"/>
      <c r="M124" s="226"/>
    </row>
    <row r="125" spans="1:13" ht="15.75" x14ac:dyDescent="0.25">
      <c r="A125" s="437"/>
      <c r="B125" s="20"/>
      <c r="C125" s="452"/>
      <c r="D125" s="453"/>
      <c r="E125" s="453"/>
      <c r="F125" s="453"/>
      <c r="G125" s="453"/>
      <c r="H125" s="454"/>
      <c r="I125" s="33"/>
      <c r="J125" s="151"/>
      <c r="K125" s="226"/>
      <c r="L125" s="224"/>
      <c r="M125" s="226"/>
    </row>
    <row r="126" spans="1:13" ht="15.75" x14ac:dyDescent="0.25">
      <c r="A126" s="438"/>
      <c r="B126" s="17"/>
      <c r="C126" s="8"/>
      <c r="D126" s="8"/>
      <c r="E126" s="8"/>
      <c r="F126" s="8"/>
      <c r="G126" s="8"/>
      <c r="H126" s="8"/>
      <c r="I126" s="19"/>
      <c r="J126" s="151"/>
      <c r="K126" s="226"/>
      <c r="L126" s="224"/>
      <c r="M126" s="226"/>
    </row>
  </sheetData>
  <sheetProtection selectLockedCells="1" selectUnlockedCells="1"/>
  <customSheetViews>
    <customSheetView guid="{F0D6ACCC-A089-43F7-950F-ACEB0A62506C}" scale="84" fitToPage="1">
      <selection activeCell="A9" sqref="A9:I9"/>
      <rowBreaks count="1" manualBreakCount="1">
        <brk id="68" max="16383" man="1"/>
      </rowBreaks>
      <pageMargins left="0.45" right="0.11811023622047245" top="0.28000000000000003" bottom="0.28999999999999998" header="0.11811023622047245" footer="0.11811023622047245"/>
      <pageSetup paperSize="9" scale="56" fitToHeight="2" orientation="portrait" r:id="rId1"/>
    </customSheetView>
    <customSheetView guid="{7DECBEB4-3A85-4CC1-AAA9-ECF79E193BB6}" scale="84" showPageBreaks="1" fitToPage="1">
      <selection activeCell="R24" sqref="R24"/>
      <rowBreaks count="1" manualBreakCount="1">
        <brk id="68" max="16383" man="1"/>
      </rowBreaks>
      <pageMargins left="0.45" right="0.11811023622047245" top="0.28000000000000003" bottom="0.28999999999999998" header="0.11811023622047245" footer="0.11811023622047245"/>
      <pageSetup paperSize="9" scale="56" fitToHeight="2" orientation="portrait" r:id="rId2"/>
    </customSheetView>
    <customSheetView guid="{351A11B0-A44F-427D-A289-0711F4F170C8}" scale="84" showPageBreaks="1" fitToPage="1" topLeftCell="A10">
      <selection activeCell="R24" sqref="R24"/>
      <rowBreaks count="1" manualBreakCount="1">
        <brk id="68" max="16383" man="1"/>
      </rowBreaks>
      <pageMargins left="0.45" right="0.11811023622047245" top="0.28000000000000003" bottom="0.28999999999999998" header="0.11811023622047245" footer="0.11811023622047245"/>
      <pageSetup paperSize="9" scale="56" fitToHeight="2" orientation="portrait" r:id="rId3"/>
    </customSheetView>
    <customSheetView guid="{BB37585D-A264-4933-B842-620A303E90BD}" scale="84" showPageBreaks="1" fitToPage="1">
      <selection activeCell="A9" sqref="A9:I9"/>
      <rowBreaks count="1" manualBreakCount="1">
        <brk id="68" max="16383" man="1"/>
      </rowBreaks>
      <pageMargins left="0.45" right="0.11811023622047245" top="0.28000000000000003" bottom="0.28999999999999998" header="0.11811023622047245" footer="0.11811023622047245"/>
      <pageSetup paperSize="9" scale="56" fitToHeight="2" orientation="portrait" r:id="rId4"/>
    </customSheetView>
  </customSheetViews>
  <mergeCells count="81">
    <mergeCell ref="A11:A13"/>
    <mergeCell ref="B43:B46"/>
    <mergeCell ref="B47:B50"/>
    <mergeCell ref="J11:J12"/>
    <mergeCell ref="M11:M12"/>
    <mergeCell ref="I11:I13"/>
    <mergeCell ref="A14:M14"/>
    <mergeCell ref="B27:B30"/>
    <mergeCell ref="B31:B34"/>
    <mergeCell ref="B35:B38"/>
    <mergeCell ref="B39:B42"/>
    <mergeCell ref="A35:A38"/>
    <mergeCell ref="A39:A42"/>
    <mergeCell ref="A43:A46"/>
    <mergeCell ref="A47:A50"/>
    <mergeCell ref="A27:A30"/>
    <mergeCell ref="A31:A34"/>
    <mergeCell ref="A71:A75"/>
    <mergeCell ref="C73:H73"/>
    <mergeCell ref="C75:H75"/>
    <mergeCell ref="A51:A54"/>
    <mergeCell ref="C53:H53"/>
    <mergeCell ref="A55:A62"/>
    <mergeCell ref="C56:H56"/>
    <mergeCell ref="C58:H58"/>
    <mergeCell ref="C60:H60"/>
    <mergeCell ref="C62:H62"/>
    <mergeCell ref="A63:A66"/>
    <mergeCell ref="C64:H64"/>
    <mergeCell ref="C66:H66"/>
    <mergeCell ref="A67:A70"/>
    <mergeCell ref="C69:H69"/>
    <mergeCell ref="A76:A80"/>
    <mergeCell ref="C78:H78"/>
    <mergeCell ref="C80:H80"/>
    <mergeCell ref="A81:A85"/>
    <mergeCell ref="C83:H83"/>
    <mergeCell ref="C85:H85"/>
    <mergeCell ref="A109:A113"/>
    <mergeCell ref="C111:H111"/>
    <mergeCell ref="C113:H113"/>
    <mergeCell ref="A86:A91"/>
    <mergeCell ref="C88:H88"/>
    <mergeCell ref="C90:H90"/>
    <mergeCell ref="A92:A99"/>
    <mergeCell ref="C93:H93"/>
    <mergeCell ref="C95:H95"/>
    <mergeCell ref="C97:H97"/>
    <mergeCell ref="C99:H99"/>
    <mergeCell ref="A100:A104"/>
    <mergeCell ref="C102:H102"/>
    <mergeCell ref="C104:H104"/>
    <mergeCell ref="A105:A108"/>
    <mergeCell ref="C107:H107"/>
    <mergeCell ref="A123:A126"/>
    <mergeCell ref="C125:H125"/>
    <mergeCell ref="A114:A118"/>
    <mergeCell ref="C116:H116"/>
    <mergeCell ref="C118:H118"/>
    <mergeCell ref="A119:A122"/>
    <mergeCell ref="C121:H121"/>
    <mergeCell ref="A1:M5"/>
    <mergeCell ref="A6:M6"/>
    <mergeCell ref="A7:M7"/>
    <mergeCell ref="A8:M8"/>
    <mergeCell ref="A9:M9"/>
    <mergeCell ref="L11:L12"/>
    <mergeCell ref="B15:B18"/>
    <mergeCell ref="B19:B22"/>
    <mergeCell ref="B23:B26"/>
    <mergeCell ref="A15:A18"/>
    <mergeCell ref="A19:A22"/>
    <mergeCell ref="A23:A26"/>
    <mergeCell ref="C12:C13"/>
    <mergeCell ref="D12:D13"/>
    <mergeCell ref="E12:E13"/>
    <mergeCell ref="F12:F13"/>
    <mergeCell ref="B11:B13"/>
    <mergeCell ref="C11:G11"/>
    <mergeCell ref="K11:K12"/>
    <mergeCell ref="G12:G13"/>
  </mergeCells>
  <pageMargins left="0.43307086614173229" right="0.11811023622047245" top="0.27559055118110237" bottom="0.27559055118110237" header="0.11811023622047245" footer="0.11811023622047245"/>
  <pageSetup paperSize="9" scale="95" fitToHeight="0" orientation="landscape" r:id="rId5"/>
  <rowBreaks count="1" manualBreakCount="1">
    <brk id="57" max="12" man="1"/>
  </rowBreak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54"/>
  <sheetViews>
    <sheetView topLeftCell="B1" zoomScale="80" zoomScaleNormal="80" zoomScaleSheetLayoutView="80" workbookViewId="0">
      <pane ySplit="11" topLeftCell="A12" activePane="bottomLeft" state="frozen"/>
      <selection pane="bottomLeft" activeCell="V8" sqref="V1:V1048576"/>
    </sheetView>
  </sheetViews>
  <sheetFormatPr defaultRowHeight="15" x14ac:dyDescent="0.25"/>
  <cols>
    <col min="1" max="1" width="33.28515625" style="5" customWidth="1"/>
    <col min="2" max="2" width="13.42578125" style="5" customWidth="1"/>
    <col min="3" max="3" width="5.140625" style="5" customWidth="1"/>
    <col min="4" max="4" width="1.85546875" style="5" customWidth="1"/>
    <col min="5" max="5" width="5.7109375" style="5" customWidth="1"/>
    <col min="6" max="6" width="1.85546875" style="5" customWidth="1"/>
    <col min="7" max="7" width="5.140625" style="5" customWidth="1"/>
    <col min="8" max="8" width="1.85546875" style="5" customWidth="1"/>
    <col min="9" max="9" width="11.5703125" style="5" customWidth="1"/>
    <col min="10" max="10" width="9.140625" style="72" hidden="1" customWidth="1"/>
    <col min="11" max="12" width="9.140625" style="169" hidden="1" customWidth="1"/>
    <col min="13" max="18" width="9.140625" style="77"/>
    <col min="19" max="21" width="9.140625" style="169"/>
  </cols>
  <sheetData>
    <row r="1" spans="1:21" ht="15" customHeight="1" x14ac:dyDescent="0.25">
      <c r="A1" s="478"/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</row>
    <row r="2" spans="1:21" ht="10.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</row>
    <row r="3" spans="1:21" ht="24.95" customHeight="1" x14ac:dyDescent="0.3">
      <c r="A3" s="479" t="s">
        <v>229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</row>
    <row r="4" spans="1:21" ht="24.95" customHeight="1" x14ac:dyDescent="0.35">
      <c r="A4" s="480" t="s">
        <v>3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</row>
    <row r="5" spans="1:21" ht="24.95" customHeight="1" x14ac:dyDescent="0.25">
      <c r="A5" s="481" t="s">
        <v>19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</row>
    <row r="6" spans="1:21" ht="24.95" customHeight="1" x14ac:dyDescent="0.25">
      <c r="A6" s="482" t="s">
        <v>199</v>
      </c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</row>
    <row r="7" spans="1:21" s="4" customFormat="1" ht="24.95" customHeight="1" x14ac:dyDescent="0.25">
      <c r="A7" s="485" t="s">
        <v>84</v>
      </c>
      <c r="B7" s="485"/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</row>
    <row r="8" spans="1:21" ht="11.25" customHeight="1" x14ac:dyDescent="0.35">
      <c r="A8" s="484"/>
      <c r="B8" s="484"/>
      <c r="C8" s="484"/>
      <c r="D8" s="484"/>
      <c r="E8" s="484"/>
      <c r="F8" s="484"/>
      <c r="G8" s="484"/>
      <c r="H8" s="484"/>
      <c r="I8" s="484"/>
      <c r="M8" s="170"/>
      <c r="N8" s="170"/>
      <c r="O8" s="170"/>
      <c r="P8" s="170"/>
      <c r="Q8" s="170"/>
      <c r="R8" s="170"/>
    </row>
    <row r="9" spans="1:21" s="34" customFormat="1" ht="18" customHeight="1" x14ac:dyDescent="0.25">
      <c r="A9" s="394" t="s">
        <v>4</v>
      </c>
      <c r="B9" s="443" t="s">
        <v>5</v>
      </c>
      <c r="C9" s="444" t="s">
        <v>6</v>
      </c>
      <c r="D9" s="445"/>
      <c r="E9" s="445"/>
      <c r="F9" s="445"/>
      <c r="G9" s="446"/>
      <c r="H9" s="122"/>
      <c r="I9" s="491" t="s">
        <v>63</v>
      </c>
      <c r="J9" s="489" t="s">
        <v>181</v>
      </c>
      <c r="K9" s="489"/>
      <c r="L9" s="489"/>
      <c r="M9" s="432" t="s">
        <v>181</v>
      </c>
      <c r="N9" s="432"/>
      <c r="O9" s="432"/>
      <c r="P9" s="486" t="s">
        <v>184</v>
      </c>
      <c r="Q9" s="486"/>
      <c r="R9" s="486"/>
      <c r="S9" s="489" t="s">
        <v>188</v>
      </c>
      <c r="T9" s="489"/>
      <c r="U9" s="489"/>
    </row>
    <row r="10" spans="1:21" s="34" customFormat="1" ht="21.75" customHeight="1" x14ac:dyDescent="0.25">
      <c r="A10" s="394"/>
      <c r="B10" s="443"/>
      <c r="C10" s="439" t="s">
        <v>0</v>
      </c>
      <c r="D10" s="441"/>
      <c r="E10" s="439" t="s">
        <v>1</v>
      </c>
      <c r="F10" s="441"/>
      <c r="G10" s="439" t="s">
        <v>2</v>
      </c>
      <c r="H10" s="123"/>
      <c r="I10" s="492"/>
      <c r="J10" s="489"/>
      <c r="K10" s="489"/>
      <c r="L10" s="489"/>
      <c r="M10" s="432"/>
      <c r="N10" s="432"/>
      <c r="O10" s="432"/>
      <c r="P10" s="486"/>
      <c r="Q10" s="486"/>
      <c r="R10" s="486"/>
      <c r="S10" s="489"/>
      <c r="T10" s="489"/>
      <c r="U10" s="489"/>
    </row>
    <row r="11" spans="1:21" s="34" customFormat="1" ht="41.25" customHeight="1" x14ac:dyDescent="0.25">
      <c r="A11" s="394"/>
      <c r="B11" s="443"/>
      <c r="C11" s="440"/>
      <c r="D11" s="442"/>
      <c r="E11" s="440"/>
      <c r="F11" s="442"/>
      <c r="G11" s="440"/>
      <c r="H11" s="124"/>
      <c r="I11" s="493"/>
      <c r="J11" s="64" t="s">
        <v>13</v>
      </c>
      <c r="K11" s="65" t="s">
        <v>138</v>
      </c>
      <c r="L11" s="66" t="s">
        <v>139</v>
      </c>
      <c r="M11" s="265" t="s">
        <v>13</v>
      </c>
      <c r="N11" s="266" t="s">
        <v>138</v>
      </c>
      <c r="O11" s="267" t="s">
        <v>139</v>
      </c>
      <c r="P11" s="79" t="s">
        <v>13</v>
      </c>
      <c r="Q11" s="80" t="s">
        <v>138</v>
      </c>
      <c r="R11" s="81" t="s">
        <v>139</v>
      </c>
      <c r="S11" s="64" t="s">
        <v>13</v>
      </c>
      <c r="T11" s="65" t="s">
        <v>138</v>
      </c>
      <c r="U11" s="66" t="s">
        <v>139</v>
      </c>
    </row>
    <row r="12" spans="1:21" s="34" customFormat="1" ht="18.75" customHeight="1" x14ac:dyDescent="0.25">
      <c r="A12" s="394" t="s">
        <v>166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</row>
    <row r="13" spans="1:21" ht="15" customHeight="1" x14ac:dyDescent="0.25">
      <c r="A13" s="476" t="s">
        <v>21</v>
      </c>
      <c r="B13" s="132"/>
      <c r="C13" s="8">
        <v>720</v>
      </c>
      <c r="D13" s="8" t="s">
        <v>20</v>
      </c>
      <c r="E13" s="8">
        <v>200</v>
      </c>
      <c r="F13" s="8" t="s">
        <v>20</v>
      </c>
      <c r="G13" s="8">
        <v>300</v>
      </c>
      <c r="H13" s="8"/>
      <c r="I13" s="52" t="s">
        <v>65</v>
      </c>
      <c r="J13" s="182"/>
      <c r="K13" s="180">
        <v>1237.8379860000007</v>
      </c>
      <c r="L13" s="180">
        <v>1295.3331930000006</v>
      </c>
      <c r="M13" s="268"/>
      <c r="N13" s="268">
        <v>1642</v>
      </c>
      <c r="O13" s="268">
        <v>1669</v>
      </c>
      <c r="P13" s="181"/>
      <c r="Q13" s="181">
        <f>N13*0.95</f>
        <v>1559.8999999999999</v>
      </c>
      <c r="R13" s="181">
        <f>O13*0.95</f>
        <v>1585.55</v>
      </c>
      <c r="S13" s="180"/>
      <c r="T13" s="180">
        <f>N13-N13*15%</f>
        <v>1395.7</v>
      </c>
      <c r="U13" s="180">
        <f>O13-O13*15%</f>
        <v>1418.65</v>
      </c>
    </row>
    <row r="14" spans="1:21" ht="15" customHeight="1" x14ac:dyDescent="0.25">
      <c r="A14" s="476"/>
      <c r="B14" s="20"/>
      <c r="C14" s="8">
        <v>720</v>
      </c>
      <c r="D14" s="8" t="s">
        <v>20</v>
      </c>
      <c r="E14" s="8">
        <v>300</v>
      </c>
      <c r="F14" s="8" t="s">
        <v>20</v>
      </c>
      <c r="G14" s="8">
        <v>300</v>
      </c>
      <c r="H14" s="8"/>
      <c r="I14" s="52" t="s">
        <v>66</v>
      </c>
      <c r="J14" s="68"/>
      <c r="K14" s="165">
        <v>1527.0050565000008</v>
      </c>
      <c r="L14" s="165">
        <v>1608.1747605000007</v>
      </c>
      <c r="M14" s="167"/>
      <c r="N14" s="268">
        <v>1984</v>
      </c>
      <c r="O14" s="268">
        <v>2024</v>
      </c>
      <c r="P14" s="166"/>
      <c r="Q14" s="181">
        <f>N14*0.95</f>
        <v>1884.8</v>
      </c>
      <c r="R14" s="181">
        <f t="shared" ref="R14:R16" si="0">O14*0.95</f>
        <v>1922.8</v>
      </c>
      <c r="S14" s="165"/>
      <c r="T14" s="180">
        <f t="shared" ref="T14:T82" si="1">N14-N14*15%</f>
        <v>1686.4</v>
      </c>
      <c r="U14" s="180">
        <f t="shared" ref="U14:U82" si="2">O14-O14*15%</f>
        <v>1720.4</v>
      </c>
    </row>
    <row r="15" spans="1:21" ht="15" customHeight="1" x14ac:dyDescent="0.25">
      <c r="A15" s="476"/>
      <c r="B15" s="20"/>
      <c r="C15" s="9">
        <v>720</v>
      </c>
      <c r="D15" s="9" t="s">
        <v>20</v>
      </c>
      <c r="E15" s="9">
        <v>400</v>
      </c>
      <c r="F15" s="9" t="s">
        <v>20</v>
      </c>
      <c r="G15" s="8">
        <v>300</v>
      </c>
      <c r="H15" s="8"/>
      <c r="I15" s="52" t="s">
        <v>22</v>
      </c>
      <c r="J15" s="68"/>
      <c r="K15" s="165">
        <v>1812.790056000001</v>
      </c>
      <c r="L15" s="165">
        <v>1922.7073635000013</v>
      </c>
      <c r="M15" s="167"/>
      <c r="N15" s="268">
        <v>2498</v>
      </c>
      <c r="O15" s="268">
        <v>2554</v>
      </c>
      <c r="P15" s="166"/>
      <c r="Q15" s="181">
        <f>N15*0.95</f>
        <v>2373.1</v>
      </c>
      <c r="R15" s="181">
        <f t="shared" si="0"/>
        <v>2426.2999999999997</v>
      </c>
      <c r="S15" s="165"/>
      <c r="T15" s="180">
        <f t="shared" si="1"/>
        <v>2123.3000000000002</v>
      </c>
      <c r="U15" s="180">
        <f t="shared" si="2"/>
        <v>2170.9</v>
      </c>
    </row>
    <row r="16" spans="1:21" ht="15" customHeight="1" x14ac:dyDescent="0.25">
      <c r="A16" s="477"/>
      <c r="B16" s="17"/>
      <c r="C16" s="9">
        <v>720</v>
      </c>
      <c r="D16" s="9" t="s">
        <v>20</v>
      </c>
      <c r="E16" s="9">
        <v>500</v>
      </c>
      <c r="F16" s="9" t="s">
        <v>20</v>
      </c>
      <c r="G16" s="8">
        <v>300</v>
      </c>
      <c r="H16" s="8"/>
      <c r="I16" s="52" t="s">
        <v>23</v>
      </c>
      <c r="J16" s="68"/>
      <c r="K16" s="165">
        <v>2105.3391975000009</v>
      </c>
      <c r="L16" s="165">
        <v>2240.6220375000012</v>
      </c>
      <c r="M16" s="167"/>
      <c r="N16" s="268">
        <v>2837</v>
      </c>
      <c r="O16" s="268">
        <v>2906</v>
      </c>
      <c r="P16" s="166"/>
      <c r="Q16" s="181">
        <f>N16*0.95</f>
        <v>2695.15</v>
      </c>
      <c r="R16" s="181">
        <f t="shared" si="0"/>
        <v>2760.7</v>
      </c>
      <c r="S16" s="165"/>
      <c r="T16" s="180">
        <f t="shared" si="1"/>
        <v>2411.4499999999998</v>
      </c>
      <c r="U16" s="180">
        <f t="shared" si="2"/>
        <v>2470.1</v>
      </c>
    </row>
    <row r="17" spans="1:21" ht="15" customHeight="1" x14ac:dyDescent="0.25">
      <c r="A17" s="475" t="s">
        <v>26</v>
      </c>
      <c r="B17" s="20"/>
      <c r="C17" s="10"/>
      <c r="D17" s="9"/>
      <c r="E17" s="10"/>
      <c r="F17" s="10"/>
      <c r="G17" s="10"/>
      <c r="H17" s="10"/>
      <c r="I17" s="53"/>
      <c r="J17" s="68"/>
      <c r="K17" s="165"/>
      <c r="L17" s="165"/>
      <c r="M17" s="167"/>
      <c r="N17" s="268"/>
      <c r="O17" s="268"/>
      <c r="P17" s="166"/>
      <c r="Q17" s="181"/>
      <c r="R17" s="181"/>
      <c r="S17" s="165"/>
      <c r="T17" s="180"/>
      <c r="U17" s="180"/>
    </row>
    <row r="18" spans="1:21" ht="15" customHeight="1" x14ac:dyDescent="0.25">
      <c r="A18" s="476"/>
      <c r="B18" s="20"/>
      <c r="C18" s="8">
        <v>720</v>
      </c>
      <c r="D18" s="9" t="s">
        <v>20</v>
      </c>
      <c r="E18" s="8">
        <v>300</v>
      </c>
      <c r="F18" s="8" t="s">
        <v>20</v>
      </c>
      <c r="G18" s="8">
        <v>300</v>
      </c>
      <c r="H18" s="8"/>
      <c r="I18" s="52" t="s">
        <v>202</v>
      </c>
      <c r="J18" s="68"/>
      <c r="K18" s="165">
        <v>1765.4410620000006</v>
      </c>
      <c r="L18" s="165">
        <v>1848.3018015000009</v>
      </c>
      <c r="M18" s="167"/>
      <c r="N18" s="268">
        <v>2381</v>
      </c>
      <c r="O18" s="268">
        <v>2434</v>
      </c>
      <c r="P18" s="166"/>
      <c r="Q18" s="181">
        <f>N18*0.95</f>
        <v>2261.9499999999998</v>
      </c>
      <c r="R18" s="181">
        <f t="shared" ref="R18:R20" si="3">O18*0.95</f>
        <v>2312.2999999999997</v>
      </c>
      <c r="S18" s="165"/>
      <c r="T18" s="180">
        <f t="shared" si="1"/>
        <v>2023.85</v>
      </c>
      <c r="U18" s="180">
        <f t="shared" si="2"/>
        <v>2068.9</v>
      </c>
    </row>
    <row r="19" spans="1:21" ht="15" customHeight="1" x14ac:dyDescent="0.25">
      <c r="A19" s="476"/>
      <c r="B19" s="20"/>
      <c r="C19" s="9">
        <v>720</v>
      </c>
      <c r="D19" s="9" t="s">
        <v>20</v>
      </c>
      <c r="E19" s="9">
        <v>400</v>
      </c>
      <c r="F19" s="9" t="s">
        <v>20</v>
      </c>
      <c r="G19" s="8">
        <v>300</v>
      </c>
      <c r="H19" s="8"/>
      <c r="I19" s="52" t="s">
        <v>203</v>
      </c>
      <c r="J19" s="68"/>
      <c r="K19" s="165">
        <v>2171.2895820000012</v>
      </c>
      <c r="L19" s="165">
        <v>2279.5158540000011</v>
      </c>
      <c r="M19" s="167"/>
      <c r="N19" s="268">
        <v>3217</v>
      </c>
      <c r="O19" s="268">
        <v>3273</v>
      </c>
      <c r="P19" s="166"/>
      <c r="Q19" s="181">
        <f>N19*0.95</f>
        <v>3056.1499999999996</v>
      </c>
      <c r="R19" s="181">
        <f t="shared" si="3"/>
        <v>3109.35</v>
      </c>
      <c r="S19" s="165"/>
      <c r="T19" s="180">
        <f t="shared" si="1"/>
        <v>2734.45</v>
      </c>
      <c r="U19" s="180">
        <f t="shared" si="2"/>
        <v>2782.05</v>
      </c>
    </row>
    <row r="20" spans="1:21" ht="15" customHeight="1" x14ac:dyDescent="0.25">
      <c r="A20" s="477"/>
      <c r="B20" s="17"/>
      <c r="C20" s="9">
        <v>720</v>
      </c>
      <c r="D20" s="9" t="s">
        <v>20</v>
      </c>
      <c r="E20" s="9">
        <v>500</v>
      </c>
      <c r="F20" s="9" t="s">
        <v>20</v>
      </c>
      <c r="G20" s="8">
        <v>300</v>
      </c>
      <c r="H20" s="8"/>
      <c r="I20" s="52" t="s">
        <v>204</v>
      </c>
      <c r="J20" s="68"/>
      <c r="K20" s="165">
        <v>2580.5201730000013</v>
      </c>
      <c r="L20" s="165">
        <v>2717.4940485000016</v>
      </c>
      <c r="M20" s="167"/>
      <c r="N20" s="268">
        <v>3554</v>
      </c>
      <c r="O20" s="268">
        <v>3625</v>
      </c>
      <c r="P20" s="166"/>
      <c r="Q20" s="181">
        <f>N20*0.95</f>
        <v>3376.2999999999997</v>
      </c>
      <c r="R20" s="181">
        <f t="shared" si="3"/>
        <v>3443.75</v>
      </c>
      <c r="S20" s="165"/>
      <c r="T20" s="180">
        <f t="shared" si="1"/>
        <v>3020.9</v>
      </c>
      <c r="U20" s="180">
        <f t="shared" si="2"/>
        <v>3081.25</v>
      </c>
    </row>
    <row r="21" spans="1:21" ht="15" customHeight="1" x14ac:dyDescent="0.25">
      <c r="A21" s="475" t="s">
        <v>27</v>
      </c>
      <c r="B21" s="20"/>
      <c r="C21" s="8"/>
      <c r="D21" s="9"/>
      <c r="E21" s="8"/>
      <c r="F21" s="8"/>
      <c r="G21" s="8"/>
      <c r="H21" s="8"/>
      <c r="I21" s="54"/>
      <c r="J21" s="68"/>
      <c r="K21" s="165"/>
      <c r="L21" s="165"/>
      <c r="M21" s="167"/>
      <c r="N21" s="268"/>
      <c r="O21" s="268"/>
      <c r="P21" s="166"/>
      <c r="Q21" s="181"/>
      <c r="R21" s="181"/>
      <c r="S21" s="165"/>
      <c r="T21" s="180"/>
      <c r="U21" s="180"/>
    </row>
    <row r="22" spans="1:21" ht="15" customHeight="1" x14ac:dyDescent="0.25">
      <c r="A22" s="476"/>
      <c r="B22" s="20"/>
      <c r="C22" s="9">
        <v>720</v>
      </c>
      <c r="D22" s="9" t="s">
        <v>20</v>
      </c>
      <c r="E22" s="9">
        <v>600</v>
      </c>
      <c r="F22" s="9" t="s">
        <v>20</v>
      </c>
      <c r="G22" s="9">
        <v>300</v>
      </c>
      <c r="H22" s="9"/>
      <c r="I22" s="51" t="s">
        <v>24</v>
      </c>
      <c r="J22" s="68"/>
      <c r="K22" s="165">
        <v>2531.4801435000013</v>
      </c>
      <c r="L22" s="165">
        <v>2693.8195515000007</v>
      </c>
      <c r="M22" s="167"/>
      <c r="N22" s="268">
        <v>3146</v>
      </c>
      <c r="O22" s="268">
        <v>3230</v>
      </c>
      <c r="P22" s="166"/>
      <c r="Q22" s="181">
        <f>N22*0.95</f>
        <v>2988.7</v>
      </c>
      <c r="R22" s="181">
        <f t="shared" ref="R22:R23" si="4">O22*0.95</f>
        <v>3068.5</v>
      </c>
      <c r="S22" s="165"/>
      <c r="T22" s="180">
        <f t="shared" si="1"/>
        <v>2674.1</v>
      </c>
      <c r="U22" s="180">
        <f t="shared" si="2"/>
        <v>2745.5</v>
      </c>
    </row>
    <row r="23" spans="1:21" ht="15" customHeight="1" x14ac:dyDescent="0.25">
      <c r="A23" s="476"/>
      <c r="B23" s="20"/>
      <c r="C23" s="9">
        <v>720</v>
      </c>
      <c r="D23" s="9" t="s">
        <v>20</v>
      </c>
      <c r="E23" s="9">
        <v>800</v>
      </c>
      <c r="F23" s="9" t="s">
        <v>20</v>
      </c>
      <c r="G23" s="9">
        <v>300</v>
      </c>
      <c r="H23" s="9"/>
      <c r="I23" s="51" t="s">
        <v>25</v>
      </c>
      <c r="J23" s="68"/>
      <c r="K23" s="165">
        <v>3111.5053200000016</v>
      </c>
      <c r="L23" s="165">
        <v>3331.3399350000013</v>
      </c>
      <c r="M23" s="167"/>
      <c r="N23" s="268">
        <v>4003</v>
      </c>
      <c r="O23" s="268">
        <v>4114</v>
      </c>
      <c r="P23" s="166"/>
      <c r="Q23" s="181">
        <f>N23*0.95</f>
        <v>3802.85</v>
      </c>
      <c r="R23" s="181">
        <f t="shared" si="4"/>
        <v>3908.2999999999997</v>
      </c>
      <c r="S23" s="165"/>
      <c r="T23" s="180">
        <f t="shared" si="1"/>
        <v>3402.55</v>
      </c>
      <c r="U23" s="180">
        <f t="shared" si="2"/>
        <v>3496.9</v>
      </c>
    </row>
    <row r="24" spans="1:21" ht="15" customHeight="1" x14ac:dyDescent="0.25">
      <c r="A24" s="477"/>
      <c r="B24" s="17"/>
      <c r="C24" s="8"/>
      <c r="D24" s="9"/>
      <c r="E24" s="8"/>
      <c r="F24" s="8"/>
      <c r="G24" s="8"/>
      <c r="H24" s="8"/>
      <c r="I24" s="54"/>
      <c r="J24" s="68"/>
      <c r="K24" s="165"/>
      <c r="L24" s="165"/>
      <c r="M24" s="167"/>
      <c r="N24" s="268"/>
      <c r="O24" s="268"/>
      <c r="P24" s="166"/>
      <c r="Q24" s="181"/>
      <c r="R24" s="181"/>
      <c r="S24" s="165"/>
      <c r="T24" s="180"/>
      <c r="U24" s="180"/>
    </row>
    <row r="25" spans="1:21" ht="15" customHeight="1" x14ac:dyDescent="0.25">
      <c r="A25" s="475" t="s">
        <v>28</v>
      </c>
      <c r="B25" s="20"/>
      <c r="C25" s="8"/>
      <c r="D25" s="9"/>
      <c r="E25" s="8"/>
      <c r="F25" s="8"/>
      <c r="G25" s="8"/>
      <c r="H25" s="8"/>
      <c r="I25" s="54"/>
      <c r="J25" s="68"/>
      <c r="K25" s="165"/>
      <c r="L25" s="165"/>
      <c r="M25" s="167"/>
      <c r="N25" s="268"/>
      <c r="O25" s="268"/>
      <c r="P25" s="166"/>
      <c r="Q25" s="181"/>
      <c r="R25" s="181"/>
      <c r="S25" s="165"/>
      <c r="T25" s="180"/>
      <c r="U25" s="180"/>
    </row>
    <row r="26" spans="1:21" ht="15" customHeight="1" x14ac:dyDescent="0.25">
      <c r="A26" s="476"/>
      <c r="B26" s="20"/>
      <c r="C26" s="9">
        <v>720</v>
      </c>
      <c r="D26" s="9" t="s">
        <v>20</v>
      </c>
      <c r="E26" s="9">
        <v>600</v>
      </c>
      <c r="F26" s="9" t="s">
        <v>20</v>
      </c>
      <c r="G26" s="9">
        <v>300</v>
      </c>
      <c r="H26" s="9"/>
      <c r="I26" s="51" t="s">
        <v>205</v>
      </c>
      <c r="J26" s="68"/>
      <c r="K26" s="165">
        <v>3008.3521545000017</v>
      </c>
      <c r="L26" s="165">
        <v>3174.0736335000015</v>
      </c>
      <c r="M26" s="167"/>
      <c r="N26" s="268">
        <v>3878</v>
      </c>
      <c r="O26" s="268">
        <v>3962</v>
      </c>
      <c r="P26" s="166"/>
      <c r="Q26" s="181">
        <f>N26*0.95</f>
        <v>3684.1</v>
      </c>
      <c r="R26" s="181">
        <f t="shared" ref="R26:R27" si="5">O26*0.95</f>
        <v>3763.8999999999996</v>
      </c>
      <c r="S26" s="165"/>
      <c r="T26" s="180">
        <f t="shared" si="1"/>
        <v>3296.3</v>
      </c>
      <c r="U26" s="180">
        <f t="shared" si="2"/>
        <v>3367.7</v>
      </c>
    </row>
    <row r="27" spans="1:21" ht="15" customHeight="1" x14ac:dyDescent="0.25">
      <c r="A27" s="476"/>
      <c r="B27" s="20"/>
      <c r="C27" s="9">
        <v>720</v>
      </c>
      <c r="D27" s="9" t="s">
        <v>20</v>
      </c>
      <c r="E27" s="9">
        <v>800</v>
      </c>
      <c r="F27" s="9" t="s">
        <v>20</v>
      </c>
      <c r="G27" s="9">
        <v>300</v>
      </c>
      <c r="H27" s="9"/>
      <c r="I27" s="51" t="s">
        <v>206</v>
      </c>
      <c r="J27" s="68"/>
      <c r="K27" s="165">
        <v>3825.1223010000017</v>
      </c>
      <c r="L27" s="165">
        <v>4041.5748450000019</v>
      </c>
      <c r="M27" s="167"/>
      <c r="N27" s="268">
        <v>5386</v>
      </c>
      <c r="O27" s="268">
        <v>5497</v>
      </c>
      <c r="P27" s="166"/>
      <c r="Q27" s="181">
        <f>N27*0.95</f>
        <v>5116.7</v>
      </c>
      <c r="R27" s="181">
        <f t="shared" si="5"/>
        <v>5222.1499999999996</v>
      </c>
      <c r="S27" s="165"/>
      <c r="T27" s="180">
        <f t="shared" si="1"/>
        <v>4578.1000000000004</v>
      </c>
      <c r="U27" s="180">
        <f t="shared" si="2"/>
        <v>4672.45</v>
      </c>
    </row>
    <row r="28" spans="1:21" ht="15" customHeight="1" x14ac:dyDescent="0.25">
      <c r="A28" s="477"/>
      <c r="B28" s="17"/>
      <c r="C28" s="8"/>
      <c r="D28" s="8"/>
      <c r="E28" s="8"/>
      <c r="F28" s="8"/>
      <c r="G28" s="8"/>
      <c r="H28" s="8"/>
      <c r="I28" s="54"/>
      <c r="J28" s="68"/>
      <c r="K28" s="165"/>
      <c r="L28" s="165"/>
      <c r="M28" s="167"/>
      <c r="N28" s="268"/>
      <c r="O28" s="268"/>
      <c r="P28" s="166"/>
      <c r="Q28" s="181"/>
      <c r="R28" s="181"/>
      <c r="S28" s="165"/>
      <c r="T28" s="180"/>
      <c r="U28" s="180"/>
    </row>
    <row r="29" spans="1:21" s="4" customFormat="1" ht="15" customHeight="1" x14ac:dyDescent="0.25">
      <c r="A29" s="475" t="s">
        <v>95</v>
      </c>
      <c r="B29" s="20"/>
      <c r="C29" s="11"/>
      <c r="D29" s="9"/>
      <c r="E29" s="11"/>
      <c r="F29" s="11"/>
      <c r="G29" s="11"/>
      <c r="H29" s="11"/>
      <c r="I29" s="55"/>
      <c r="J29" s="68"/>
      <c r="K29" s="165"/>
      <c r="L29" s="165"/>
      <c r="M29" s="167"/>
      <c r="N29" s="268"/>
      <c r="O29" s="268"/>
      <c r="P29" s="166"/>
      <c r="Q29" s="181"/>
      <c r="R29" s="181"/>
      <c r="S29" s="165"/>
      <c r="T29" s="180"/>
      <c r="U29" s="180"/>
    </row>
    <row r="30" spans="1:21" s="4" customFormat="1" ht="15" customHeight="1" x14ac:dyDescent="0.25">
      <c r="A30" s="476"/>
      <c r="B30" s="20"/>
      <c r="C30" s="9">
        <v>720</v>
      </c>
      <c r="D30" s="9" t="s">
        <v>20</v>
      </c>
      <c r="E30" s="9">
        <v>500</v>
      </c>
      <c r="F30" s="9" t="s">
        <v>20</v>
      </c>
      <c r="G30" s="9">
        <v>300</v>
      </c>
      <c r="H30" s="9"/>
      <c r="I30" s="51" t="s">
        <v>29</v>
      </c>
      <c r="J30" s="68"/>
      <c r="K30" s="165">
        <v>1998.803961000001</v>
      </c>
      <c r="L30" s="165">
        <v>2135.7778365000013</v>
      </c>
      <c r="M30" s="167"/>
      <c r="N30" s="268">
        <v>2678</v>
      </c>
      <c r="O30" s="268">
        <v>2746</v>
      </c>
      <c r="P30" s="166"/>
      <c r="Q30" s="181">
        <f>N30*0.95</f>
        <v>2544.1</v>
      </c>
      <c r="R30" s="181">
        <f t="shared" ref="R30" si="6">O30*0.95</f>
        <v>2608.6999999999998</v>
      </c>
      <c r="S30" s="165"/>
      <c r="T30" s="180">
        <f t="shared" si="1"/>
        <v>2276.3000000000002</v>
      </c>
      <c r="U30" s="180">
        <f t="shared" si="2"/>
        <v>2334.1</v>
      </c>
    </row>
    <row r="31" spans="1:21" s="4" customFormat="1" ht="15" customHeight="1" x14ac:dyDescent="0.25">
      <c r="A31" s="476"/>
      <c r="B31" s="20"/>
      <c r="C31" s="14"/>
      <c r="D31" s="14"/>
      <c r="E31" s="14"/>
      <c r="F31" s="14"/>
      <c r="G31" s="14"/>
      <c r="H31" s="14"/>
      <c r="I31" s="196"/>
      <c r="J31" s="68"/>
      <c r="K31" s="165"/>
      <c r="L31" s="165"/>
      <c r="M31" s="167"/>
      <c r="N31" s="268"/>
      <c r="O31" s="268"/>
      <c r="P31" s="166"/>
      <c r="Q31" s="181"/>
      <c r="R31" s="181"/>
      <c r="S31" s="165"/>
      <c r="T31" s="180"/>
      <c r="U31" s="180"/>
    </row>
    <row r="32" spans="1:21" s="4" customFormat="1" ht="15" customHeight="1" x14ac:dyDescent="0.25">
      <c r="A32" s="477"/>
      <c r="B32" s="17"/>
      <c r="C32" s="8"/>
      <c r="D32" s="8"/>
      <c r="E32" s="8"/>
      <c r="F32" s="8"/>
      <c r="G32" s="8"/>
      <c r="H32" s="8"/>
      <c r="I32" s="54"/>
      <c r="J32" s="68"/>
      <c r="K32" s="165"/>
      <c r="L32" s="165"/>
      <c r="M32" s="167"/>
      <c r="N32" s="268"/>
      <c r="O32" s="268"/>
      <c r="P32" s="166"/>
      <c r="Q32" s="181"/>
      <c r="R32" s="181"/>
      <c r="S32" s="165"/>
      <c r="T32" s="180"/>
      <c r="U32" s="180"/>
    </row>
    <row r="33" spans="1:21" ht="15" customHeight="1" x14ac:dyDescent="0.25">
      <c r="A33" s="475" t="s">
        <v>96</v>
      </c>
      <c r="B33" s="20"/>
      <c r="C33" s="9"/>
      <c r="D33" s="9"/>
      <c r="E33" s="9"/>
      <c r="F33" s="9"/>
      <c r="G33" s="9"/>
      <c r="H33" s="9"/>
      <c r="I33" s="57"/>
      <c r="J33" s="68"/>
      <c r="K33" s="165"/>
      <c r="L33" s="165"/>
      <c r="M33" s="167"/>
      <c r="N33" s="268"/>
      <c r="O33" s="268"/>
      <c r="P33" s="166"/>
      <c r="Q33" s="181"/>
      <c r="R33" s="181"/>
      <c r="S33" s="165"/>
      <c r="T33" s="180"/>
      <c r="U33" s="180"/>
    </row>
    <row r="34" spans="1:21" ht="15" customHeight="1" x14ac:dyDescent="0.25">
      <c r="A34" s="476"/>
      <c r="B34" s="20"/>
      <c r="C34" s="9">
        <v>720</v>
      </c>
      <c r="D34" s="9" t="s">
        <v>20</v>
      </c>
      <c r="E34" s="9">
        <v>600</v>
      </c>
      <c r="F34" s="9" t="s">
        <v>20</v>
      </c>
      <c r="G34" s="9">
        <v>300</v>
      </c>
      <c r="H34" s="9"/>
      <c r="I34" s="51" t="s">
        <v>30</v>
      </c>
      <c r="J34" s="68"/>
      <c r="K34" s="165">
        <v>2399.579374500001</v>
      </c>
      <c r="L34" s="165">
        <v>2561.9187825000008</v>
      </c>
      <c r="M34" s="167"/>
      <c r="N34" s="268">
        <v>2946</v>
      </c>
      <c r="O34" s="268">
        <v>3030</v>
      </c>
      <c r="P34" s="166"/>
      <c r="Q34" s="181">
        <f>N34*0.95</f>
        <v>2798.7</v>
      </c>
      <c r="R34" s="181">
        <f t="shared" ref="R34:R35" si="7">O34*0.95</f>
        <v>2878.5</v>
      </c>
      <c r="S34" s="165"/>
      <c r="T34" s="180">
        <f t="shared" si="1"/>
        <v>2504.1</v>
      </c>
      <c r="U34" s="180">
        <f t="shared" si="2"/>
        <v>2575.5</v>
      </c>
    </row>
    <row r="35" spans="1:21" ht="15" customHeight="1" x14ac:dyDescent="0.25">
      <c r="A35" s="476"/>
      <c r="B35" s="20"/>
      <c r="C35" s="9">
        <v>720</v>
      </c>
      <c r="D35" s="9" t="s">
        <v>20</v>
      </c>
      <c r="E35" s="9">
        <v>800</v>
      </c>
      <c r="F35" s="9" t="s">
        <v>20</v>
      </c>
      <c r="G35" s="9">
        <v>300</v>
      </c>
      <c r="H35" s="9"/>
      <c r="I35" s="51" t="s">
        <v>64</v>
      </c>
      <c r="J35" s="68"/>
      <c r="K35" s="165">
        <v>2925.4914150000009</v>
      </c>
      <c r="L35" s="165">
        <v>3145.3260300000011</v>
      </c>
      <c r="M35" s="167"/>
      <c r="N35" s="268">
        <v>3732</v>
      </c>
      <c r="O35" s="268">
        <v>3843</v>
      </c>
      <c r="P35" s="166"/>
      <c r="Q35" s="181">
        <f>N35*0.95</f>
        <v>3545.3999999999996</v>
      </c>
      <c r="R35" s="181">
        <f t="shared" si="7"/>
        <v>3650.85</v>
      </c>
      <c r="S35" s="165"/>
      <c r="T35" s="180">
        <f t="shared" si="1"/>
        <v>3172.2</v>
      </c>
      <c r="U35" s="180">
        <f t="shared" si="2"/>
        <v>3266.55</v>
      </c>
    </row>
    <row r="36" spans="1:21" ht="15" customHeight="1" x14ac:dyDescent="0.25">
      <c r="A36" s="477"/>
      <c r="B36" s="17"/>
      <c r="C36" s="9"/>
      <c r="D36" s="9"/>
      <c r="E36" s="9"/>
      <c r="F36" s="9"/>
      <c r="G36" s="9"/>
      <c r="H36" s="9"/>
      <c r="I36" s="57"/>
      <c r="J36" s="68"/>
      <c r="K36" s="165"/>
      <c r="L36" s="165"/>
      <c r="M36" s="167"/>
      <c r="N36" s="268"/>
      <c r="O36" s="268"/>
      <c r="P36" s="166"/>
      <c r="Q36" s="181"/>
      <c r="R36" s="181"/>
      <c r="S36" s="165"/>
      <c r="T36" s="180"/>
      <c r="U36" s="180"/>
    </row>
    <row r="37" spans="1:21" ht="15" customHeight="1" x14ac:dyDescent="0.25">
      <c r="A37" s="475" t="s">
        <v>89</v>
      </c>
      <c r="B37" s="20"/>
      <c r="C37" s="23"/>
      <c r="D37" s="23"/>
      <c r="E37" s="23"/>
      <c r="F37" s="23"/>
      <c r="G37" s="23"/>
      <c r="H37" s="23"/>
      <c r="I37" s="58"/>
      <c r="J37" s="68"/>
      <c r="K37" s="165"/>
      <c r="L37" s="165"/>
      <c r="M37" s="167"/>
      <c r="N37" s="268"/>
      <c r="O37" s="268"/>
      <c r="P37" s="166"/>
      <c r="Q37" s="181"/>
      <c r="R37" s="181"/>
      <c r="S37" s="165"/>
      <c r="T37" s="180"/>
      <c r="U37" s="180"/>
    </row>
    <row r="38" spans="1:21" ht="15" customHeight="1" x14ac:dyDescent="0.25">
      <c r="A38" s="476"/>
      <c r="B38" s="20"/>
      <c r="C38" s="12">
        <v>360</v>
      </c>
      <c r="D38" s="12" t="s">
        <v>20</v>
      </c>
      <c r="E38" s="12">
        <v>500</v>
      </c>
      <c r="F38" s="12" t="s">
        <v>20</v>
      </c>
      <c r="G38" s="12">
        <v>300</v>
      </c>
      <c r="H38" s="12"/>
      <c r="I38" s="59" t="s">
        <v>69</v>
      </c>
      <c r="J38" s="68"/>
      <c r="K38" s="165">
        <v>1386.6491100000005</v>
      </c>
      <c r="L38" s="165">
        <v>1454.2905300000007</v>
      </c>
      <c r="M38" s="167"/>
      <c r="N38" s="268">
        <v>1680</v>
      </c>
      <c r="O38" s="268">
        <v>1715</v>
      </c>
      <c r="P38" s="166"/>
      <c r="Q38" s="181">
        <f>N38*0.95</f>
        <v>1596</v>
      </c>
      <c r="R38" s="181">
        <f t="shared" ref="R38:R39" si="8">O38*0.95</f>
        <v>1629.25</v>
      </c>
      <c r="S38" s="165"/>
      <c r="T38" s="180">
        <f t="shared" si="1"/>
        <v>1428</v>
      </c>
      <c r="U38" s="180">
        <f t="shared" si="2"/>
        <v>1457.75</v>
      </c>
    </row>
    <row r="39" spans="1:21" ht="15" customHeight="1" x14ac:dyDescent="0.25">
      <c r="A39" s="476"/>
      <c r="B39" s="20"/>
      <c r="C39" s="9">
        <v>360</v>
      </c>
      <c r="D39" s="9" t="s">
        <v>20</v>
      </c>
      <c r="E39" s="9">
        <v>600</v>
      </c>
      <c r="F39" s="9" t="s">
        <v>20</v>
      </c>
      <c r="G39" s="9">
        <v>300</v>
      </c>
      <c r="H39" s="9"/>
      <c r="I39" s="51" t="s">
        <v>70</v>
      </c>
      <c r="J39" s="68"/>
      <c r="K39" s="165">
        <v>1537.1512695000006</v>
      </c>
      <c r="L39" s="165">
        <v>1620.0120090000009</v>
      </c>
      <c r="M39" s="167"/>
      <c r="N39" s="268">
        <v>1872</v>
      </c>
      <c r="O39" s="268">
        <v>1913</v>
      </c>
      <c r="P39" s="166"/>
      <c r="Q39" s="181">
        <f>N39*0.95</f>
        <v>1778.3999999999999</v>
      </c>
      <c r="R39" s="181">
        <f t="shared" si="8"/>
        <v>1817.35</v>
      </c>
      <c r="S39" s="165"/>
      <c r="T39" s="180">
        <f t="shared" si="1"/>
        <v>1591.2</v>
      </c>
      <c r="U39" s="180">
        <f t="shared" si="2"/>
        <v>1626.05</v>
      </c>
    </row>
    <row r="40" spans="1:21" ht="15" customHeight="1" x14ac:dyDescent="0.25">
      <c r="A40" s="477"/>
      <c r="B40" s="17"/>
      <c r="C40" s="9"/>
      <c r="D40" s="9"/>
      <c r="E40" s="9"/>
      <c r="F40" s="9"/>
      <c r="G40" s="9"/>
      <c r="H40" s="9"/>
      <c r="I40" s="57"/>
      <c r="J40" s="68"/>
      <c r="K40" s="165"/>
      <c r="L40" s="165"/>
      <c r="M40" s="167"/>
      <c r="N40" s="268"/>
      <c r="O40" s="268"/>
      <c r="P40" s="166"/>
      <c r="Q40" s="181"/>
      <c r="R40" s="181"/>
      <c r="S40" s="165"/>
      <c r="T40" s="180"/>
      <c r="U40" s="180"/>
    </row>
    <row r="41" spans="1:21" s="4" customFormat="1" ht="15" customHeight="1" x14ac:dyDescent="0.25">
      <c r="A41" s="475" t="s">
        <v>90</v>
      </c>
      <c r="B41" s="20"/>
      <c r="C41" s="8"/>
      <c r="D41" s="8"/>
      <c r="E41" s="8"/>
      <c r="F41" s="8"/>
      <c r="G41" s="8"/>
      <c r="H41" s="8"/>
      <c r="I41" s="54"/>
      <c r="J41" s="68"/>
      <c r="K41" s="165"/>
      <c r="L41" s="165"/>
      <c r="M41" s="167"/>
      <c r="N41" s="268"/>
      <c r="O41" s="268"/>
      <c r="P41" s="166"/>
      <c r="Q41" s="181"/>
      <c r="R41" s="181"/>
      <c r="S41" s="165"/>
      <c r="T41" s="180"/>
      <c r="U41" s="180"/>
    </row>
    <row r="42" spans="1:21" s="4" customFormat="1" ht="15" customHeight="1" x14ac:dyDescent="0.25">
      <c r="A42" s="476"/>
      <c r="B42" s="20"/>
      <c r="C42" s="9">
        <v>720</v>
      </c>
      <c r="D42" s="9" t="s">
        <v>20</v>
      </c>
      <c r="E42" s="9">
        <v>600</v>
      </c>
      <c r="F42" s="9" t="s">
        <v>20</v>
      </c>
      <c r="G42" s="9">
        <v>300</v>
      </c>
      <c r="H42" s="9"/>
      <c r="I42" s="52" t="s">
        <v>67</v>
      </c>
      <c r="J42" s="68"/>
      <c r="K42" s="165">
        <v>2781.753397500001</v>
      </c>
      <c r="L42" s="165">
        <v>2944.0928055000013</v>
      </c>
      <c r="M42" s="167"/>
      <c r="N42" s="268">
        <v>3471</v>
      </c>
      <c r="O42" s="268">
        <v>3554</v>
      </c>
      <c r="P42" s="166"/>
      <c r="Q42" s="181">
        <f>N42*0.95</f>
        <v>3297.45</v>
      </c>
      <c r="R42" s="181">
        <f t="shared" ref="R42:R43" si="9">O42*0.95</f>
        <v>3376.2999999999997</v>
      </c>
      <c r="S42" s="165"/>
      <c r="T42" s="180">
        <f t="shared" si="1"/>
        <v>2950.35</v>
      </c>
      <c r="U42" s="180">
        <f t="shared" si="2"/>
        <v>3020.9</v>
      </c>
    </row>
    <row r="43" spans="1:21" s="4" customFormat="1" ht="15" customHeight="1" x14ac:dyDescent="0.25">
      <c r="A43" s="476"/>
      <c r="B43" s="20"/>
      <c r="C43" s="9">
        <v>720</v>
      </c>
      <c r="D43" s="9" t="s">
        <v>20</v>
      </c>
      <c r="E43" s="9">
        <v>800</v>
      </c>
      <c r="F43" s="9" t="s">
        <v>20</v>
      </c>
      <c r="G43" s="9">
        <v>300</v>
      </c>
      <c r="H43" s="9"/>
      <c r="I43" s="52" t="s">
        <v>68</v>
      </c>
      <c r="J43" s="68"/>
      <c r="K43" s="165">
        <v>3356.7054675000018</v>
      </c>
      <c r="L43" s="165">
        <v>3571.4669760000015</v>
      </c>
      <c r="M43" s="167"/>
      <c r="N43" s="268">
        <v>4051</v>
      </c>
      <c r="O43" s="268">
        <v>4160</v>
      </c>
      <c r="P43" s="166"/>
      <c r="Q43" s="181">
        <f>N43*0.95</f>
        <v>3848.45</v>
      </c>
      <c r="R43" s="181">
        <f t="shared" si="9"/>
        <v>3952</v>
      </c>
      <c r="S43" s="165"/>
      <c r="T43" s="180">
        <f t="shared" si="1"/>
        <v>3443.35</v>
      </c>
      <c r="U43" s="180">
        <f t="shared" si="2"/>
        <v>3536</v>
      </c>
    </row>
    <row r="44" spans="1:21" s="4" customFormat="1" ht="15" customHeight="1" x14ac:dyDescent="0.25">
      <c r="A44" s="477"/>
      <c r="B44" s="17"/>
      <c r="C44" s="8"/>
      <c r="D44" s="8"/>
      <c r="E44" s="8"/>
      <c r="F44" s="8"/>
      <c r="G44" s="8"/>
      <c r="H44" s="8"/>
      <c r="I44" s="54"/>
      <c r="J44" s="68"/>
      <c r="K44" s="165"/>
      <c r="L44" s="165"/>
      <c r="M44" s="167"/>
      <c r="N44" s="268"/>
      <c r="O44" s="268"/>
      <c r="P44" s="166"/>
      <c r="Q44" s="181"/>
      <c r="R44" s="181"/>
      <c r="S44" s="165"/>
      <c r="T44" s="180"/>
      <c r="U44" s="180"/>
    </row>
    <row r="45" spans="1:21" ht="15" customHeight="1" x14ac:dyDescent="0.25">
      <c r="A45" s="475" t="s">
        <v>91</v>
      </c>
      <c r="B45" s="20"/>
      <c r="C45" s="8"/>
      <c r="D45" s="8"/>
      <c r="E45" s="8"/>
      <c r="F45" s="8"/>
      <c r="G45" s="8"/>
      <c r="H45" s="8"/>
      <c r="I45" s="54"/>
      <c r="J45" s="68"/>
      <c r="K45" s="165"/>
      <c r="L45" s="165"/>
      <c r="M45" s="167"/>
      <c r="N45" s="268"/>
      <c r="O45" s="268"/>
      <c r="P45" s="166"/>
      <c r="Q45" s="181"/>
      <c r="R45" s="181"/>
      <c r="S45" s="165"/>
      <c r="T45" s="180"/>
      <c r="U45" s="180"/>
    </row>
    <row r="46" spans="1:21" ht="15" customHeight="1" x14ac:dyDescent="0.25">
      <c r="A46" s="476"/>
      <c r="B46" s="20"/>
      <c r="C46" s="9">
        <v>720</v>
      </c>
      <c r="D46" s="9" t="s">
        <v>20</v>
      </c>
      <c r="E46" s="9">
        <v>600</v>
      </c>
      <c r="F46" s="9" t="s">
        <v>20</v>
      </c>
      <c r="G46" s="9">
        <v>300</v>
      </c>
      <c r="H46" s="9"/>
      <c r="I46" s="51" t="s">
        <v>207</v>
      </c>
      <c r="J46" s="68"/>
      <c r="K46" s="165">
        <v>3038.7907935000017</v>
      </c>
      <c r="L46" s="165">
        <v>3202.821237000001</v>
      </c>
      <c r="M46" s="167"/>
      <c r="N46" s="268">
        <v>3871</v>
      </c>
      <c r="O46" s="268">
        <v>3954</v>
      </c>
      <c r="P46" s="166"/>
      <c r="Q46" s="181">
        <f>N46*0.95</f>
        <v>3677.45</v>
      </c>
      <c r="R46" s="181">
        <f t="shared" ref="R46:R47" si="10">O46*0.95</f>
        <v>3756.2999999999997</v>
      </c>
      <c r="S46" s="165"/>
      <c r="T46" s="180">
        <f t="shared" si="1"/>
        <v>3290.35</v>
      </c>
      <c r="U46" s="180">
        <f t="shared" si="2"/>
        <v>3360.9</v>
      </c>
    </row>
    <row r="47" spans="1:21" ht="15" customHeight="1" x14ac:dyDescent="0.25">
      <c r="A47" s="476"/>
      <c r="B47" s="20"/>
      <c r="C47" s="9">
        <v>720</v>
      </c>
      <c r="D47" s="9" t="s">
        <v>20</v>
      </c>
      <c r="E47" s="9">
        <v>800</v>
      </c>
      <c r="F47" s="9" t="s">
        <v>20</v>
      </c>
      <c r="G47" s="9">
        <v>300</v>
      </c>
      <c r="H47" s="9"/>
      <c r="I47" s="51" t="s">
        <v>208</v>
      </c>
      <c r="J47" s="68"/>
      <c r="K47" s="165">
        <v>3713.5139580000023</v>
      </c>
      <c r="L47" s="165">
        <v>3928.275466500002</v>
      </c>
      <c r="M47" s="167"/>
      <c r="N47" s="268">
        <v>4593</v>
      </c>
      <c r="O47" s="268">
        <v>4702</v>
      </c>
      <c r="P47" s="166"/>
      <c r="Q47" s="181">
        <f>N47*0.95</f>
        <v>4363.3499999999995</v>
      </c>
      <c r="R47" s="181">
        <f t="shared" si="10"/>
        <v>4466.8999999999996</v>
      </c>
      <c r="S47" s="165"/>
      <c r="T47" s="180">
        <f t="shared" si="1"/>
        <v>3904.05</v>
      </c>
      <c r="U47" s="180">
        <f t="shared" si="2"/>
        <v>3996.7</v>
      </c>
    </row>
    <row r="48" spans="1:21" ht="15" customHeight="1" x14ac:dyDescent="0.25">
      <c r="A48" s="477"/>
      <c r="B48" s="17"/>
      <c r="C48" s="8"/>
      <c r="D48" s="8"/>
      <c r="E48" s="8"/>
      <c r="F48" s="8"/>
      <c r="G48" s="8"/>
      <c r="H48" s="8"/>
      <c r="I48" s="54"/>
      <c r="J48" s="68"/>
      <c r="K48" s="165"/>
      <c r="L48" s="165"/>
      <c r="M48" s="167"/>
      <c r="N48" s="268"/>
      <c r="O48" s="268"/>
      <c r="P48" s="166"/>
      <c r="Q48" s="181"/>
      <c r="R48" s="181"/>
      <c r="S48" s="165"/>
      <c r="T48" s="180"/>
      <c r="U48" s="180"/>
    </row>
    <row r="49" spans="1:21" s="4" customFormat="1" ht="15" customHeight="1" x14ac:dyDescent="0.25">
      <c r="A49" s="469" t="s">
        <v>92</v>
      </c>
      <c r="B49" s="20"/>
      <c r="C49" s="7"/>
      <c r="D49" s="7"/>
      <c r="E49" s="7"/>
      <c r="F49" s="7"/>
      <c r="G49" s="7"/>
      <c r="H49" s="7"/>
      <c r="I49" s="54"/>
      <c r="J49" s="68"/>
      <c r="K49" s="165"/>
      <c r="L49" s="165"/>
      <c r="M49" s="167"/>
      <c r="N49" s="268"/>
      <c r="O49" s="268"/>
      <c r="P49" s="166"/>
      <c r="Q49" s="181"/>
      <c r="R49" s="181"/>
      <c r="S49" s="165"/>
      <c r="T49" s="180"/>
      <c r="U49" s="180"/>
    </row>
    <row r="50" spans="1:21" s="4" customFormat="1" ht="15" customHeight="1" x14ac:dyDescent="0.25">
      <c r="A50" s="470"/>
      <c r="B50" s="20"/>
      <c r="C50" s="9">
        <v>720</v>
      </c>
      <c r="D50" s="13" t="s">
        <v>20</v>
      </c>
      <c r="E50" s="9">
        <v>600</v>
      </c>
      <c r="F50" s="9" t="s">
        <v>20</v>
      </c>
      <c r="G50" s="9">
        <v>600</v>
      </c>
      <c r="H50" s="9"/>
      <c r="I50" s="52" t="s">
        <v>31</v>
      </c>
      <c r="J50" s="68"/>
      <c r="K50" s="165">
        <v>3045.5549355000016</v>
      </c>
      <c r="L50" s="165">
        <v>3165.618456000002</v>
      </c>
      <c r="M50" s="167"/>
      <c r="N50" s="268">
        <v>3932</v>
      </c>
      <c r="O50" s="268">
        <v>3992</v>
      </c>
      <c r="P50" s="166"/>
      <c r="Q50" s="181">
        <f>N50*0.95</f>
        <v>3735.3999999999996</v>
      </c>
      <c r="R50" s="181">
        <f t="shared" ref="R50" si="11">O50*0.95</f>
        <v>3792.3999999999996</v>
      </c>
      <c r="S50" s="165"/>
      <c r="T50" s="180">
        <f t="shared" si="1"/>
        <v>3342.2</v>
      </c>
      <c r="U50" s="180">
        <f t="shared" si="2"/>
        <v>3393.2</v>
      </c>
    </row>
    <row r="51" spans="1:21" s="4" customFormat="1" ht="15" customHeight="1" x14ac:dyDescent="0.25">
      <c r="A51" s="470"/>
      <c r="B51" s="20"/>
      <c r="C51" s="14"/>
      <c r="D51" s="15"/>
      <c r="E51" s="14"/>
      <c r="F51" s="14"/>
      <c r="G51" s="14"/>
      <c r="H51" s="14"/>
      <c r="I51" s="56"/>
      <c r="J51" s="68"/>
      <c r="K51" s="165"/>
      <c r="L51" s="165"/>
      <c r="M51" s="167"/>
      <c r="N51" s="268"/>
      <c r="O51" s="268"/>
      <c r="P51" s="166"/>
      <c r="Q51" s="181"/>
      <c r="R51" s="181"/>
      <c r="S51" s="165"/>
      <c r="T51" s="180"/>
      <c r="U51" s="180"/>
    </row>
    <row r="52" spans="1:21" s="4" customFormat="1" ht="15" customHeight="1" x14ac:dyDescent="0.25">
      <c r="A52" s="471"/>
      <c r="B52" s="17"/>
      <c r="C52" s="8"/>
      <c r="D52" s="10"/>
      <c r="E52" s="8"/>
      <c r="F52" s="8"/>
      <c r="G52" s="8"/>
      <c r="H52" s="8"/>
      <c r="I52" s="54"/>
      <c r="J52" s="68"/>
      <c r="K52" s="165"/>
      <c r="L52" s="165"/>
      <c r="M52" s="167"/>
      <c r="N52" s="268"/>
      <c r="O52" s="268"/>
      <c r="P52" s="166"/>
      <c r="Q52" s="181"/>
      <c r="R52" s="181"/>
      <c r="S52" s="165"/>
      <c r="T52" s="180"/>
      <c r="U52" s="180"/>
    </row>
    <row r="53" spans="1:21" ht="15" customHeight="1" x14ac:dyDescent="0.25">
      <c r="A53" s="469" t="s">
        <v>93</v>
      </c>
      <c r="B53" s="20"/>
      <c r="C53" s="7"/>
      <c r="D53" s="7"/>
      <c r="E53" s="7"/>
      <c r="F53" s="7"/>
      <c r="G53" s="7"/>
      <c r="H53" s="7"/>
      <c r="I53" s="54"/>
      <c r="J53" s="68"/>
      <c r="K53" s="165"/>
      <c r="L53" s="165"/>
      <c r="M53" s="167"/>
      <c r="N53" s="268"/>
      <c r="O53" s="268"/>
      <c r="P53" s="166"/>
      <c r="Q53" s="181"/>
      <c r="R53" s="181"/>
      <c r="S53" s="165"/>
      <c r="T53" s="180"/>
      <c r="U53" s="180"/>
    </row>
    <row r="54" spans="1:21" ht="15" customHeight="1" x14ac:dyDescent="0.25">
      <c r="A54" s="470"/>
      <c r="B54" s="20"/>
      <c r="C54" s="9">
        <v>720</v>
      </c>
      <c r="D54" s="13" t="s">
        <v>20</v>
      </c>
      <c r="E54" s="9">
        <v>600</v>
      </c>
      <c r="F54" s="9" t="s">
        <v>20</v>
      </c>
      <c r="G54" s="9">
        <v>600</v>
      </c>
      <c r="H54" s="9"/>
      <c r="I54" s="51" t="s">
        <v>209</v>
      </c>
      <c r="J54" s="68"/>
      <c r="K54" s="165">
        <v>3442.9482780000017</v>
      </c>
      <c r="L54" s="165">
        <v>3559.6297275000006</v>
      </c>
      <c r="M54" s="167"/>
      <c r="N54" s="268">
        <v>4674</v>
      </c>
      <c r="O54" s="268">
        <v>4735</v>
      </c>
      <c r="P54" s="166"/>
      <c r="Q54" s="181">
        <f>N54*0.95</f>
        <v>4440.3</v>
      </c>
      <c r="R54" s="181">
        <f t="shared" ref="R54" si="12">O54*0.95</f>
        <v>4498.25</v>
      </c>
      <c r="S54" s="165"/>
      <c r="T54" s="180">
        <f t="shared" si="1"/>
        <v>3972.9</v>
      </c>
      <c r="U54" s="180">
        <f t="shared" si="2"/>
        <v>4024.75</v>
      </c>
    </row>
    <row r="55" spans="1:21" ht="15" customHeight="1" x14ac:dyDescent="0.25">
      <c r="A55" s="470"/>
      <c r="B55" s="20"/>
      <c r="C55" s="14"/>
      <c r="D55" s="15"/>
      <c r="E55" s="14"/>
      <c r="F55" s="14"/>
      <c r="G55" s="14"/>
      <c r="H55" s="14"/>
      <c r="I55" s="56"/>
      <c r="J55" s="68"/>
      <c r="K55" s="165"/>
      <c r="L55" s="165"/>
      <c r="M55" s="167"/>
      <c r="N55" s="268"/>
      <c r="O55" s="268"/>
      <c r="P55" s="166"/>
      <c r="Q55" s="181"/>
      <c r="R55" s="181"/>
      <c r="S55" s="165"/>
      <c r="T55" s="180"/>
      <c r="U55" s="180"/>
    </row>
    <row r="56" spans="1:21" ht="15" customHeight="1" x14ac:dyDescent="0.25">
      <c r="A56" s="471"/>
      <c r="B56" s="17"/>
      <c r="C56" s="8"/>
      <c r="D56" s="10"/>
      <c r="E56" s="8"/>
      <c r="F56" s="8"/>
      <c r="G56" s="8"/>
      <c r="H56" s="8"/>
      <c r="I56" s="54"/>
      <c r="J56" s="68"/>
      <c r="K56" s="165"/>
      <c r="L56" s="165"/>
      <c r="M56" s="167"/>
      <c r="N56" s="268"/>
      <c r="O56" s="268"/>
      <c r="P56" s="166"/>
      <c r="Q56" s="181"/>
      <c r="R56" s="181"/>
      <c r="S56" s="165"/>
      <c r="T56" s="180"/>
      <c r="U56" s="180"/>
    </row>
    <row r="57" spans="1:21" s="4" customFormat="1" ht="15" customHeight="1" x14ac:dyDescent="0.25">
      <c r="A57" s="469" t="s">
        <v>86</v>
      </c>
      <c r="B57" s="132"/>
      <c r="C57" s="14"/>
      <c r="D57" s="14"/>
      <c r="E57" s="14"/>
      <c r="F57" s="14"/>
      <c r="G57" s="14"/>
      <c r="H57" s="14"/>
      <c r="I57" s="56"/>
      <c r="J57" s="68"/>
      <c r="K57" s="165"/>
      <c r="L57" s="165"/>
      <c r="M57" s="167"/>
      <c r="N57" s="268"/>
      <c r="O57" s="268"/>
      <c r="P57" s="166"/>
      <c r="Q57" s="181"/>
      <c r="R57" s="181"/>
      <c r="S57" s="165"/>
      <c r="T57" s="180"/>
      <c r="U57" s="180"/>
    </row>
    <row r="58" spans="1:21" s="4" customFormat="1" ht="15" customHeight="1" x14ac:dyDescent="0.25">
      <c r="A58" s="470"/>
      <c r="B58" s="20"/>
      <c r="C58" s="9"/>
      <c r="D58" s="9"/>
      <c r="E58" s="9"/>
      <c r="F58" s="9"/>
      <c r="G58" s="9"/>
      <c r="H58" s="9"/>
      <c r="I58" s="51"/>
      <c r="J58" s="68"/>
      <c r="K58" s="165"/>
      <c r="L58" s="165"/>
      <c r="M58" s="167"/>
      <c r="N58" s="268"/>
      <c r="O58" s="268"/>
      <c r="P58" s="166"/>
      <c r="Q58" s="181"/>
      <c r="R58" s="181"/>
      <c r="S58" s="165"/>
      <c r="T58" s="180"/>
      <c r="U58" s="180"/>
    </row>
    <row r="59" spans="1:21" s="4" customFormat="1" ht="15" customHeight="1" x14ac:dyDescent="0.25">
      <c r="A59" s="470"/>
      <c r="B59" s="20"/>
      <c r="C59" s="9">
        <v>720</v>
      </c>
      <c r="D59" s="9" t="s">
        <v>20</v>
      </c>
      <c r="E59" s="9">
        <v>200</v>
      </c>
      <c r="F59" s="9" t="s">
        <v>20</v>
      </c>
      <c r="G59" s="9">
        <v>300</v>
      </c>
      <c r="H59" s="9"/>
      <c r="I59" s="51" t="s">
        <v>71</v>
      </c>
      <c r="J59" s="68">
        <v>766</v>
      </c>
      <c r="K59" s="165"/>
      <c r="L59" s="165"/>
      <c r="M59" s="167">
        <v>962</v>
      </c>
      <c r="N59" s="268"/>
      <c r="O59" s="268"/>
      <c r="P59" s="166">
        <f>M59-M59*5%</f>
        <v>913.9</v>
      </c>
      <c r="Q59" s="181"/>
      <c r="R59" s="181"/>
      <c r="S59" s="165">
        <f>M59-M59*15%</f>
        <v>817.7</v>
      </c>
      <c r="T59" s="180"/>
      <c r="U59" s="180"/>
    </row>
    <row r="60" spans="1:21" s="4" customFormat="1" ht="15" customHeight="1" x14ac:dyDescent="0.25">
      <c r="A60" s="471"/>
      <c r="B60" s="17"/>
      <c r="C60" s="8"/>
      <c r="D60" s="8"/>
      <c r="E60" s="8"/>
      <c r="F60" s="8"/>
      <c r="G60" s="8"/>
      <c r="H60" s="8"/>
      <c r="I60" s="54"/>
      <c r="J60" s="68"/>
      <c r="K60" s="165"/>
      <c r="L60" s="165"/>
      <c r="M60" s="167"/>
      <c r="N60" s="268"/>
      <c r="O60" s="268"/>
      <c r="P60" s="166"/>
      <c r="Q60" s="181"/>
      <c r="R60" s="181"/>
      <c r="S60" s="165"/>
      <c r="T60" s="180"/>
      <c r="U60" s="180"/>
    </row>
    <row r="61" spans="1:21" ht="15" customHeight="1" x14ac:dyDescent="0.25">
      <c r="B61" s="20"/>
      <c r="C61" s="14"/>
      <c r="D61" s="14"/>
      <c r="E61" s="14"/>
      <c r="F61" s="14"/>
      <c r="G61" s="14"/>
      <c r="H61" s="280"/>
      <c r="I61" s="288"/>
      <c r="J61" s="68"/>
      <c r="K61" s="165"/>
      <c r="L61" s="165"/>
      <c r="M61" s="167"/>
      <c r="N61" s="268"/>
      <c r="O61" s="268"/>
      <c r="P61" s="166"/>
      <c r="Q61" s="181"/>
      <c r="R61" s="181"/>
      <c r="S61" s="165"/>
      <c r="T61" s="180"/>
      <c r="U61" s="180"/>
    </row>
    <row r="62" spans="1:21" ht="15" customHeight="1" x14ac:dyDescent="0.25">
      <c r="A62" s="273" t="s">
        <v>211</v>
      </c>
      <c r="B62" s="20"/>
      <c r="C62" s="277">
        <v>720</v>
      </c>
      <c r="D62" s="13" t="s">
        <v>20</v>
      </c>
      <c r="E62" s="277">
        <v>500</v>
      </c>
      <c r="F62" s="277" t="s">
        <v>20</v>
      </c>
      <c r="G62" s="277">
        <v>500</v>
      </c>
      <c r="H62" s="277"/>
      <c r="I62" s="52" t="s">
        <v>122</v>
      </c>
      <c r="J62" s="68"/>
      <c r="K62" s="165">
        <v>3046</v>
      </c>
      <c r="L62" s="165">
        <v>3166</v>
      </c>
      <c r="M62" s="167"/>
      <c r="N62" s="268">
        <v>3126</v>
      </c>
      <c r="O62" s="268">
        <v>3167</v>
      </c>
      <c r="P62" s="166"/>
      <c r="Q62" s="181">
        <f>N62*0.95</f>
        <v>2969.7</v>
      </c>
      <c r="R62" s="181">
        <f t="shared" ref="R62" si="13">O62*0.95</f>
        <v>3008.6499999999996</v>
      </c>
      <c r="S62" s="165"/>
      <c r="T62" s="180">
        <f t="shared" ref="T62" si="14">N62-N62*15%</f>
        <v>2657.1</v>
      </c>
      <c r="U62" s="180">
        <f t="shared" ref="U62" si="15">O62-O62*15%</f>
        <v>2691.95</v>
      </c>
    </row>
    <row r="63" spans="1:21" ht="15" customHeight="1" x14ac:dyDescent="0.25">
      <c r="A63" s="289" t="s">
        <v>212</v>
      </c>
      <c r="B63" s="20"/>
      <c r="C63" s="14"/>
      <c r="D63" s="14"/>
      <c r="E63" s="14"/>
      <c r="F63" s="14"/>
      <c r="G63" s="14"/>
      <c r="H63" s="14"/>
      <c r="I63" s="56"/>
      <c r="J63" s="68"/>
      <c r="K63" s="165"/>
      <c r="L63" s="165"/>
      <c r="M63" s="167"/>
      <c r="N63" s="268"/>
      <c r="O63" s="268"/>
      <c r="P63" s="166"/>
      <c r="Q63" s="181"/>
      <c r="R63" s="181"/>
      <c r="S63" s="165"/>
      <c r="T63" s="180"/>
      <c r="U63" s="180"/>
    </row>
    <row r="64" spans="1:21" ht="15" customHeight="1" x14ac:dyDescent="0.25">
      <c r="B64" s="17"/>
      <c r="C64" s="10"/>
      <c r="D64" s="10"/>
      <c r="E64" s="10"/>
      <c r="F64" s="10"/>
      <c r="G64" s="10"/>
      <c r="H64" s="10"/>
      <c r="I64" s="53"/>
      <c r="J64" s="68"/>
      <c r="K64" s="165"/>
      <c r="L64" s="165"/>
      <c r="M64" s="167"/>
      <c r="N64" s="268"/>
      <c r="O64" s="268"/>
      <c r="P64" s="166"/>
      <c r="Q64" s="181"/>
      <c r="R64" s="181"/>
      <c r="S64" s="165"/>
      <c r="T64" s="180"/>
      <c r="U64" s="180"/>
    </row>
    <row r="65" spans="1:21" s="4" customFormat="1" ht="15" customHeight="1" x14ac:dyDescent="0.25">
      <c r="A65" s="469" t="s">
        <v>93</v>
      </c>
      <c r="B65" s="20"/>
      <c r="C65" s="7"/>
      <c r="D65" s="7"/>
      <c r="E65" s="7"/>
      <c r="F65" s="7"/>
      <c r="G65" s="7"/>
      <c r="H65" s="7"/>
      <c r="I65" s="54"/>
      <c r="J65" s="68"/>
      <c r="K65" s="165"/>
      <c r="L65" s="165"/>
      <c r="M65" s="167"/>
      <c r="N65" s="268"/>
      <c r="O65" s="268"/>
      <c r="P65" s="166"/>
      <c r="Q65" s="181"/>
      <c r="R65" s="181"/>
      <c r="S65" s="165"/>
      <c r="T65" s="180"/>
      <c r="U65" s="180"/>
    </row>
    <row r="66" spans="1:21" s="4" customFormat="1" ht="15" customHeight="1" x14ac:dyDescent="0.25">
      <c r="A66" s="470"/>
      <c r="B66" s="20"/>
      <c r="C66" s="277">
        <v>720</v>
      </c>
      <c r="D66" s="13" t="s">
        <v>20</v>
      </c>
      <c r="E66" s="277">
        <v>500</v>
      </c>
      <c r="F66" s="277" t="s">
        <v>20</v>
      </c>
      <c r="G66" s="277">
        <v>500</v>
      </c>
      <c r="H66" s="277"/>
      <c r="I66" s="51" t="s">
        <v>210</v>
      </c>
      <c r="J66" s="68"/>
      <c r="K66" s="165">
        <v>3443</v>
      </c>
      <c r="L66" s="165">
        <v>3560</v>
      </c>
      <c r="M66" s="167"/>
      <c r="N66" s="268">
        <v>3354</v>
      </c>
      <c r="O66" s="268">
        <v>3468</v>
      </c>
      <c r="P66" s="166"/>
      <c r="Q66" s="181">
        <f>N66*0.95</f>
        <v>3186.2999999999997</v>
      </c>
      <c r="R66" s="181">
        <f t="shared" ref="R66" si="16">O66*0.95</f>
        <v>3294.6</v>
      </c>
      <c r="S66" s="165"/>
      <c r="T66" s="180">
        <f t="shared" ref="T66" si="17">N66-N66*15%</f>
        <v>2850.9</v>
      </c>
      <c r="U66" s="180">
        <f t="shared" ref="U66" si="18">O66-O66*15%</f>
        <v>2947.8</v>
      </c>
    </row>
    <row r="67" spans="1:21" s="4" customFormat="1" ht="15" customHeight="1" x14ac:dyDescent="0.25">
      <c r="A67" s="470"/>
      <c r="B67" s="20"/>
      <c r="C67" s="277"/>
      <c r="D67" s="13"/>
      <c r="E67" s="277"/>
      <c r="F67" s="277"/>
      <c r="G67" s="277"/>
      <c r="H67" s="277"/>
      <c r="I67" s="51"/>
      <c r="J67" s="68"/>
      <c r="K67" s="165"/>
      <c r="L67" s="165"/>
      <c r="M67" s="167"/>
      <c r="N67" s="268"/>
      <c r="O67" s="268"/>
      <c r="P67" s="166"/>
      <c r="Q67" s="181"/>
      <c r="R67" s="181"/>
      <c r="S67" s="165"/>
      <c r="T67" s="180"/>
      <c r="U67" s="180"/>
    </row>
    <row r="68" spans="1:21" s="4" customFormat="1" ht="14.25" customHeight="1" x14ac:dyDescent="0.25">
      <c r="A68" s="471"/>
      <c r="B68" s="17"/>
      <c r="C68" s="8"/>
      <c r="D68" s="10"/>
      <c r="E68" s="8"/>
      <c r="F68" s="8"/>
      <c r="G68" s="8"/>
      <c r="H68" s="8"/>
      <c r="I68" s="54"/>
      <c r="J68" s="68"/>
      <c r="K68" s="165"/>
      <c r="L68" s="165"/>
      <c r="M68" s="167"/>
      <c r="N68" s="268"/>
      <c r="O68" s="268"/>
      <c r="P68" s="166"/>
      <c r="Q68" s="181"/>
      <c r="R68" s="181"/>
      <c r="S68" s="165"/>
      <c r="T68" s="180"/>
      <c r="U68" s="180"/>
    </row>
    <row r="69" spans="1:21" s="4" customFormat="1" ht="15" customHeight="1" x14ac:dyDescent="0.25">
      <c r="A69" s="469" t="s">
        <v>216</v>
      </c>
      <c r="B69" s="20"/>
      <c r="C69" s="7"/>
      <c r="D69" s="7"/>
      <c r="E69" s="7"/>
      <c r="F69" s="7"/>
      <c r="G69" s="7"/>
      <c r="H69" s="7"/>
      <c r="I69" s="54"/>
      <c r="J69" s="68"/>
      <c r="K69" s="165"/>
      <c r="L69" s="165"/>
      <c r="M69" s="167"/>
      <c r="N69" s="268"/>
      <c r="O69" s="268"/>
      <c r="P69" s="166"/>
      <c r="Q69" s="181"/>
      <c r="R69" s="181"/>
      <c r="S69" s="165"/>
      <c r="T69" s="180"/>
      <c r="U69" s="180"/>
    </row>
    <row r="70" spans="1:21" s="4" customFormat="1" ht="15" customHeight="1" x14ac:dyDescent="0.25">
      <c r="A70" s="470"/>
      <c r="B70" s="20"/>
      <c r="C70" s="277">
        <v>680</v>
      </c>
      <c r="D70" s="290" t="s">
        <v>20</v>
      </c>
      <c r="E70" s="277">
        <v>600</v>
      </c>
      <c r="F70" s="278" t="s">
        <v>20</v>
      </c>
      <c r="G70" s="277">
        <v>300</v>
      </c>
      <c r="H70" s="277"/>
      <c r="I70" s="51" t="s">
        <v>213</v>
      </c>
      <c r="J70" s="68"/>
      <c r="K70" s="165"/>
      <c r="L70" s="165"/>
      <c r="M70" s="167"/>
      <c r="N70" s="268">
        <v>3032</v>
      </c>
      <c r="O70" s="268">
        <v>3144</v>
      </c>
      <c r="P70" s="166"/>
      <c r="Q70" s="181">
        <f>N70-N70*5%</f>
        <v>2880.4</v>
      </c>
      <c r="R70" s="181">
        <f>O70-O70*5%</f>
        <v>2986.8</v>
      </c>
      <c r="S70" s="165"/>
      <c r="T70" s="180">
        <f>N70-N70*15%</f>
        <v>2577.1999999999998</v>
      </c>
      <c r="U70" s="180">
        <f>O70-O70*15%</f>
        <v>2672.4</v>
      </c>
    </row>
    <row r="71" spans="1:21" s="4" customFormat="1" ht="15" customHeight="1" x14ac:dyDescent="0.25">
      <c r="A71" s="470"/>
      <c r="B71" s="20"/>
      <c r="C71" s="286"/>
      <c r="D71" s="13"/>
      <c r="E71" s="277"/>
      <c r="F71" s="277"/>
      <c r="G71" s="277"/>
      <c r="H71" s="277"/>
      <c r="I71" s="283"/>
      <c r="J71" s="68"/>
      <c r="K71" s="165"/>
      <c r="L71" s="165"/>
      <c r="M71" s="167"/>
      <c r="N71" s="268"/>
      <c r="O71" s="268"/>
      <c r="P71" s="166"/>
      <c r="Q71" s="181"/>
      <c r="R71" s="181"/>
      <c r="S71" s="165"/>
      <c r="T71" s="180"/>
      <c r="U71" s="180"/>
    </row>
    <row r="72" spans="1:21" s="4" customFormat="1" ht="15" customHeight="1" x14ac:dyDescent="0.25">
      <c r="A72" s="471"/>
      <c r="B72" s="17"/>
      <c r="C72" s="8"/>
      <c r="D72" s="10"/>
      <c r="E72" s="8"/>
      <c r="F72" s="8"/>
      <c r="G72" s="8"/>
      <c r="H72" s="8"/>
      <c r="I72" s="54"/>
      <c r="J72" s="68"/>
      <c r="K72" s="165"/>
      <c r="L72" s="165"/>
      <c r="M72" s="167"/>
      <c r="N72" s="268"/>
      <c r="O72" s="268"/>
      <c r="P72" s="166"/>
      <c r="Q72" s="181"/>
      <c r="R72" s="181"/>
      <c r="S72" s="165"/>
      <c r="T72" s="180"/>
      <c r="U72" s="180"/>
    </row>
    <row r="73" spans="1:21" s="4" customFormat="1" ht="15" customHeight="1" x14ac:dyDescent="0.25">
      <c r="A73" s="469" t="s">
        <v>217</v>
      </c>
      <c r="B73" s="20"/>
      <c r="C73" s="7"/>
      <c r="D73" s="7"/>
      <c r="E73" s="7"/>
      <c r="F73" s="7"/>
      <c r="G73" s="7"/>
      <c r="H73" s="7"/>
      <c r="I73" s="54"/>
      <c r="J73" s="68"/>
      <c r="K73" s="165"/>
      <c r="L73" s="165"/>
      <c r="M73" s="167"/>
      <c r="N73" s="268"/>
      <c r="O73" s="268"/>
      <c r="P73" s="166"/>
      <c r="Q73" s="181"/>
      <c r="R73" s="181"/>
      <c r="S73" s="165"/>
      <c r="T73" s="180"/>
      <c r="U73" s="180"/>
    </row>
    <row r="74" spans="1:21" s="4" customFormat="1" ht="15" customHeight="1" x14ac:dyDescent="0.25">
      <c r="A74" s="470"/>
      <c r="B74" s="20"/>
      <c r="C74" s="157">
        <v>580</v>
      </c>
      <c r="D74" s="290" t="s">
        <v>20</v>
      </c>
      <c r="E74" s="157">
        <v>600</v>
      </c>
      <c r="F74" s="278" t="s">
        <v>20</v>
      </c>
      <c r="G74" s="157">
        <v>300</v>
      </c>
      <c r="H74" s="157"/>
      <c r="I74" s="51" t="s">
        <v>214</v>
      </c>
      <c r="J74" s="68"/>
      <c r="K74" s="165"/>
      <c r="L74" s="165"/>
      <c r="M74" s="167"/>
      <c r="N74" s="268">
        <v>2564</v>
      </c>
      <c r="O74" s="268">
        <v>2657</v>
      </c>
      <c r="P74" s="166"/>
      <c r="Q74" s="181">
        <f>N74-N74*5%</f>
        <v>2435.8000000000002</v>
      </c>
      <c r="R74" s="181">
        <f>O74-O74*5%</f>
        <v>2524.15</v>
      </c>
      <c r="S74" s="165"/>
      <c r="T74" s="180">
        <f t="shared" ref="T74:T78" si="19">N74-N74*15%</f>
        <v>2179.4</v>
      </c>
      <c r="U74" s="180">
        <f t="shared" ref="U74:U78" si="20">O74-O74*15%</f>
        <v>2258.4499999999998</v>
      </c>
    </row>
    <row r="75" spans="1:21" s="4" customFormat="1" ht="15" customHeight="1" x14ac:dyDescent="0.25">
      <c r="A75" s="470"/>
      <c r="B75" s="20"/>
      <c r="C75" s="286"/>
      <c r="D75" s="13"/>
      <c r="E75" s="277"/>
      <c r="F75" s="277"/>
      <c r="G75" s="277"/>
      <c r="H75" s="277"/>
      <c r="I75" s="283"/>
      <c r="J75" s="68"/>
      <c r="K75" s="165"/>
      <c r="L75" s="165"/>
      <c r="M75" s="167"/>
      <c r="N75" s="268"/>
      <c r="O75" s="268"/>
      <c r="P75" s="166"/>
      <c r="Q75" s="181"/>
      <c r="R75" s="181"/>
      <c r="S75" s="165"/>
      <c r="T75" s="180"/>
      <c r="U75" s="180"/>
    </row>
    <row r="76" spans="1:21" s="4" customFormat="1" ht="15" customHeight="1" x14ac:dyDescent="0.25">
      <c r="A76" s="471"/>
      <c r="B76" s="17"/>
      <c r="C76" s="8"/>
      <c r="D76" s="10"/>
      <c r="E76" s="8"/>
      <c r="F76" s="8"/>
      <c r="G76" s="8"/>
      <c r="H76" s="8"/>
      <c r="I76" s="54"/>
      <c r="J76" s="68"/>
      <c r="K76" s="165"/>
      <c r="L76" s="165"/>
      <c r="M76" s="167"/>
      <c r="N76" s="268"/>
      <c r="O76" s="268"/>
      <c r="P76" s="166"/>
      <c r="Q76" s="181"/>
      <c r="R76" s="181"/>
      <c r="S76" s="165"/>
      <c r="T76" s="180"/>
      <c r="U76" s="180"/>
    </row>
    <row r="77" spans="1:21" s="4" customFormat="1" ht="15" customHeight="1" x14ac:dyDescent="0.25">
      <c r="A77" s="469" t="s">
        <v>218</v>
      </c>
      <c r="B77" s="20"/>
      <c r="C77" s="7"/>
      <c r="D77" s="7"/>
      <c r="E77" s="7"/>
      <c r="F77" s="7"/>
      <c r="G77" s="7"/>
      <c r="H77" s="7"/>
      <c r="I77" s="54"/>
      <c r="J77" s="68"/>
      <c r="K77" s="165"/>
      <c r="L77" s="165"/>
      <c r="M77" s="167"/>
      <c r="N77" s="268"/>
      <c r="O77" s="268"/>
      <c r="P77" s="166"/>
      <c r="Q77" s="181"/>
      <c r="R77" s="181"/>
      <c r="S77" s="165"/>
      <c r="T77" s="180"/>
      <c r="U77" s="180"/>
    </row>
    <row r="78" spans="1:21" s="4" customFormat="1" ht="15" customHeight="1" x14ac:dyDescent="0.25">
      <c r="A78" s="470"/>
      <c r="B78" s="20"/>
      <c r="C78" s="277">
        <v>720</v>
      </c>
      <c r="D78" s="290" t="s">
        <v>20</v>
      </c>
      <c r="E78" s="277">
        <v>700</v>
      </c>
      <c r="F78" s="278" t="s">
        <v>20</v>
      </c>
      <c r="G78" s="277">
        <v>300</v>
      </c>
      <c r="H78" s="277"/>
      <c r="I78" s="51" t="s">
        <v>215</v>
      </c>
      <c r="J78" s="68"/>
      <c r="K78" s="165"/>
      <c r="L78" s="165"/>
      <c r="M78" s="167"/>
      <c r="N78" s="268">
        <v>3048</v>
      </c>
      <c r="O78" s="268">
        <v>3141</v>
      </c>
      <c r="P78" s="166"/>
      <c r="Q78" s="181">
        <f t="shared" ref="Q78" si="21">N78-N78*5%</f>
        <v>2895.6</v>
      </c>
      <c r="R78" s="181">
        <f t="shared" ref="R78" si="22">O78-O78*5%</f>
        <v>2983.95</v>
      </c>
      <c r="S78" s="165"/>
      <c r="T78" s="180">
        <f t="shared" si="19"/>
        <v>2590.8000000000002</v>
      </c>
      <c r="U78" s="180">
        <f t="shared" si="20"/>
        <v>2669.85</v>
      </c>
    </row>
    <row r="79" spans="1:21" s="4" customFormat="1" ht="15" customHeight="1" x14ac:dyDescent="0.25">
      <c r="A79" s="470"/>
      <c r="B79" s="20"/>
      <c r="C79" s="286"/>
      <c r="D79" s="13"/>
      <c r="E79" s="277"/>
      <c r="F79" s="277"/>
      <c r="G79" s="277"/>
      <c r="H79" s="277"/>
      <c r="I79" s="283"/>
      <c r="J79" s="68"/>
      <c r="K79" s="165"/>
      <c r="L79" s="165"/>
      <c r="M79" s="167"/>
      <c r="N79" s="268"/>
      <c r="O79" s="268"/>
      <c r="P79" s="166"/>
      <c r="Q79" s="181"/>
      <c r="R79" s="181"/>
      <c r="S79" s="165"/>
      <c r="T79" s="180"/>
      <c r="U79" s="180"/>
    </row>
    <row r="80" spans="1:21" s="4" customFormat="1" ht="15" customHeight="1" x14ac:dyDescent="0.25">
      <c r="A80" s="471"/>
      <c r="B80" s="17"/>
      <c r="C80" s="8"/>
      <c r="D80" s="10"/>
      <c r="E80" s="8"/>
      <c r="F80" s="8"/>
      <c r="G80" s="8"/>
      <c r="H80" s="8"/>
      <c r="I80" s="54"/>
      <c r="J80" s="68"/>
      <c r="K80" s="165"/>
      <c r="L80" s="165"/>
      <c r="M80" s="167"/>
      <c r="N80" s="268"/>
      <c r="O80" s="268"/>
      <c r="P80" s="166"/>
      <c r="Q80" s="181"/>
      <c r="R80" s="181"/>
      <c r="S80" s="165"/>
      <c r="T80" s="180"/>
      <c r="U80" s="180"/>
    </row>
    <row r="81" spans="1:21" s="4" customFormat="1" ht="15" customHeight="1" x14ac:dyDescent="0.25">
      <c r="A81" s="469" t="s">
        <v>94</v>
      </c>
      <c r="B81" s="20"/>
      <c r="C81" s="155"/>
      <c r="D81" s="155"/>
      <c r="E81" s="155"/>
      <c r="F81" s="155"/>
      <c r="G81" s="155"/>
      <c r="H81" s="277"/>
      <c r="I81" s="57"/>
      <c r="J81" s="68"/>
      <c r="K81" s="165"/>
      <c r="L81" s="165"/>
      <c r="M81" s="167"/>
      <c r="N81" s="268"/>
      <c r="O81" s="268"/>
      <c r="P81" s="166"/>
      <c r="Q81" s="181"/>
      <c r="R81" s="181"/>
      <c r="S81" s="165"/>
      <c r="T81" s="180"/>
      <c r="U81" s="180"/>
    </row>
    <row r="82" spans="1:21" ht="15" customHeight="1" x14ac:dyDescent="0.25">
      <c r="A82" s="470"/>
      <c r="B82" s="20"/>
      <c r="C82" s="9">
        <v>850</v>
      </c>
      <c r="D82" s="9" t="s">
        <v>20</v>
      </c>
      <c r="E82" s="9">
        <v>200</v>
      </c>
      <c r="F82" s="9" t="s">
        <v>20</v>
      </c>
      <c r="G82" s="9">
        <v>600</v>
      </c>
      <c r="H82" s="10"/>
      <c r="I82" s="472" t="s">
        <v>72</v>
      </c>
      <c r="J82" s="68"/>
      <c r="K82" s="165">
        <v>3713</v>
      </c>
      <c r="L82" s="165">
        <v>3765</v>
      </c>
      <c r="M82" s="167"/>
      <c r="N82" s="268">
        <v>3634</v>
      </c>
      <c r="O82" s="268">
        <v>3655</v>
      </c>
      <c r="P82" s="166"/>
      <c r="Q82" s="181">
        <f>N82*0.95</f>
        <v>3452.2999999999997</v>
      </c>
      <c r="R82" s="181">
        <f t="shared" ref="R82:R83" si="23">O82*0.95</f>
        <v>3472.25</v>
      </c>
      <c r="S82" s="165"/>
      <c r="T82" s="180">
        <f t="shared" si="1"/>
        <v>3088.9</v>
      </c>
      <c r="U82" s="180">
        <f t="shared" si="2"/>
        <v>3106.75</v>
      </c>
    </row>
    <row r="83" spans="1:21" ht="15" customHeight="1" x14ac:dyDescent="0.25">
      <c r="A83" s="470"/>
      <c r="B83" s="20"/>
      <c r="C83" s="452" t="s">
        <v>111</v>
      </c>
      <c r="D83" s="453"/>
      <c r="E83" s="453"/>
      <c r="F83" s="453"/>
      <c r="G83" s="453"/>
      <c r="H83" s="454"/>
      <c r="I83" s="473"/>
      <c r="J83" s="68"/>
      <c r="K83" s="165">
        <v>3422.913</v>
      </c>
      <c r="L83" s="165">
        <v>3474.8220000000001</v>
      </c>
      <c r="M83" s="167"/>
      <c r="N83" s="268">
        <v>3298</v>
      </c>
      <c r="O83" s="268">
        <v>3319</v>
      </c>
      <c r="P83" s="166"/>
      <c r="Q83" s="181">
        <f>N83*0.95</f>
        <v>3133.1</v>
      </c>
      <c r="R83" s="181">
        <f t="shared" si="23"/>
        <v>3153.0499999999997</v>
      </c>
      <c r="S83" s="165"/>
      <c r="T83" s="180">
        <f t="shared" ref="T83:U97" si="24">N83-N83*15%</f>
        <v>2803.3</v>
      </c>
      <c r="U83" s="180">
        <f t="shared" si="24"/>
        <v>2821.15</v>
      </c>
    </row>
    <row r="84" spans="1:21" ht="15" customHeight="1" x14ac:dyDescent="0.25">
      <c r="A84" s="471"/>
      <c r="B84" s="17"/>
      <c r="C84" s="8"/>
      <c r="D84" s="8"/>
      <c r="E84" s="8"/>
      <c r="F84" s="8"/>
      <c r="G84" s="8"/>
      <c r="H84" s="8"/>
      <c r="I84" s="54"/>
      <c r="J84" s="68"/>
      <c r="K84" s="165"/>
      <c r="L84" s="165"/>
      <c r="M84" s="167"/>
      <c r="N84" s="268"/>
      <c r="O84" s="268"/>
      <c r="P84" s="166"/>
      <c r="Q84" s="181"/>
      <c r="R84" s="181"/>
      <c r="S84" s="165"/>
      <c r="T84" s="180"/>
      <c r="U84" s="180"/>
    </row>
    <row r="85" spans="1:21" ht="15" customHeight="1" x14ac:dyDescent="0.25">
      <c r="A85" s="475" t="s">
        <v>32</v>
      </c>
      <c r="B85" s="20"/>
      <c r="C85" s="9">
        <v>850</v>
      </c>
      <c r="D85" s="8" t="s">
        <v>20</v>
      </c>
      <c r="E85" s="9">
        <v>200</v>
      </c>
      <c r="F85" s="8" t="s">
        <v>20</v>
      </c>
      <c r="G85" s="9">
        <v>600</v>
      </c>
      <c r="H85" s="8"/>
      <c r="I85" s="472" t="s">
        <v>73</v>
      </c>
      <c r="J85" s="68"/>
      <c r="K85" s="165">
        <v>2208</v>
      </c>
      <c r="L85" s="165">
        <v>2264</v>
      </c>
      <c r="M85" s="167"/>
      <c r="N85" s="268">
        <v>2550</v>
      </c>
      <c r="O85" s="268">
        <v>2578</v>
      </c>
      <c r="P85" s="166"/>
      <c r="Q85" s="181">
        <f t="shared" ref="Q85:Q92" si="25">N85*0.95</f>
        <v>2422.5</v>
      </c>
      <c r="R85" s="181">
        <f t="shared" ref="R85:R92" si="26">O85*0.95</f>
        <v>2449.1</v>
      </c>
      <c r="S85" s="165"/>
      <c r="T85" s="180">
        <f t="shared" si="24"/>
        <v>2167.5</v>
      </c>
      <c r="U85" s="180">
        <f t="shared" si="24"/>
        <v>2191.3000000000002</v>
      </c>
    </row>
    <row r="86" spans="1:21" s="4" customFormat="1" ht="15" customHeight="1" x14ac:dyDescent="0.25">
      <c r="A86" s="476"/>
      <c r="B86" s="20"/>
      <c r="C86" s="455" t="s">
        <v>111</v>
      </c>
      <c r="D86" s="453"/>
      <c r="E86" s="453"/>
      <c r="F86" s="453"/>
      <c r="G86" s="453"/>
      <c r="H86" s="454"/>
      <c r="I86" s="473"/>
      <c r="J86" s="68"/>
      <c r="K86" s="165">
        <v>1917.9710000000005</v>
      </c>
      <c r="L86" s="165">
        <v>1973.8730000000005</v>
      </c>
      <c r="M86" s="167"/>
      <c r="N86" s="268">
        <v>2214</v>
      </c>
      <c r="O86" s="268">
        <v>2242</v>
      </c>
      <c r="P86" s="166"/>
      <c r="Q86" s="181">
        <f t="shared" si="25"/>
        <v>2103.2999999999997</v>
      </c>
      <c r="R86" s="181">
        <f t="shared" si="26"/>
        <v>2129.9</v>
      </c>
      <c r="S86" s="165"/>
      <c r="T86" s="180">
        <f t="shared" si="24"/>
        <v>1881.9</v>
      </c>
      <c r="U86" s="180">
        <f t="shared" si="24"/>
        <v>1905.7</v>
      </c>
    </row>
    <row r="87" spans="1:21" ht="15" customHeight="1" x14ac:dyDescent="0.25">
      <c r="A87" s="476"/>
      <c r="B87" s="20"/>
      <c r="C87" s="9">
        <v>850</v>
      </c>
      <c r="D87" s="8" t="s">
        <v>20</v>
      </c>
      <c r="E87" s="9">
        <v>300</v>
      </c>
      <c r="F87" s="8" t="s">
        <v>20</v>
      </c>
      <c r="G87" s="9">
        <v>600</v>
      </c>
      <c r="H87" s="9"/>
      <c r="I87" s="472" t="s">
        <v>74</v>
      </c>
      <c r="J87" s="68"/>
      <c r="K87" s="165">
        <v>2675</v>
      </c>
      <c r="L87" s="165">
        <v>2758</v>
      </c>
      <c r="M87" s="167"/>
      <c r="N87" s="268">
        <v>3093</v>
      </c>
      <c r="O87" s="268">
        <v>3134</v>
      </c>
      <c r="P87" s="166"/>
      <c r="Q87" s="181">
        <f t="shared" si="25"/>
        <v>2938.35</v>
      </c>
      <c r="R87" s="181">
        <f t="shared" si="26"/>
        <v>2977.2999999999997</v>
      </c>
      <c r="S87" s="165"/>
      <c r="T87" s="180">
        <f t="shared" si="24"/>
        <v>2629.05</v>
      </c>
      <c r="U87" s="180">
        <f>O87-O87*15%</f>
        <v>2663.9</v>
      </c>
    </row>
    <row r="88" spans="1:21" s="4" customFormat="1" ht="15" customHeight="1" x14ac:dyDescent="0.25">
      <c r="A88" s="476"/>
      <c r="B88" s="20"/>
      <c r="C88" s="455" t="s">
        <v>111</v>
      </c>
      <c r="D88" s="453"/>
      <c r="E88" s="453"/>
      <c r="F88" s="453"/>
      <c r="G88" s="453"/>
      <c r="H88" s="454"/>
      <c r="I88" s="473"/>
      <c r="J88" s="68"/>
      <c r="K88" s="165">
        <v>2240.0730000000003</v>
      </c>
      <c r="L88" s="165">
        <v>2322.5950000000007</v>
      </c>
      <c r="M88" s="167"/>
      <c r="N88" s="268">
        <v>2589</v>
      </c>
      <c r="O88" s="268">
        <v>2630</v>
      </c>
      <c r="P88" s="166"/>
      <c r="Q88" s="181">
        <f t="shared" si="25"/>
        <v>2459.5499999999997</v>
      </c>
      <c r="R88" s="181">
        <f t="shared" si="26"/>
        <v>2498.5</v>
      </c>
      <c r="S88" s="165"/>
      <c r="T88" s="180">
        <f t="shared" si="24"/>
        <v>2200.65</v>
      </c>
      <c r="U88" s="180">
        <f t="shared" si="24"/>
        <v>2235.5</v>
      </c>
    </row>
    <row r="89" spans="1:21" ht="15" customHeight="1" x14ac:dyDescent="0.25">
      <c r="A89" s="476"/>
      <c r="B89" s="20"/>
      <c r="C89" s="9">
        <v>850</v>
      </c>
      <c r="D89" s="8" t="s">
        <v>20</v>
      </c>
      <c r="E89" s="9">
        <v>400</v>
      </c>
      <c r="F89" s="8" t="s">
        <v>20</v>
      </c>
      <c r="G89" s="9">
        <v>600</v>
      </c>
      <c r="H89" s="9"/>
      <c r="I89" s="472" t="s">
        <v>33</v>
      </c>
      <c r="J89" s="68"/>
      <c r="K89" s="165">
        <v>3128</v>
      </c>
      <c r="L89" s="165">
        <v>3238</v>
      </c>
      <c r="M89" s="167"/>
      <c r="N89" s="268">
        <v>3638</v>
      </c>
      <c r="O89" s="268">
        <v>3694</v>
      </c>
      <c r="P89" s="166"/>
      <c r="Q89" s="181">
        <f t="shared" si="25"/>
        <v>3456.1</v>
      </c>
      <c r="R89" s="181">
        <f t="shared" si="26"/>
        <v>3509.2999999999997</v>
      </c>
      <c r="S89" s="165"/>
      <c r="T89" s="180">
        <f t="shared" si="24"/>
        <v>3092.3</v>
      </c>
      <c r="U89" s="180">
        <f t="shared" si="24"/>
        <v>3139.9</v>
      </c>
    </row>
    <row r="90" spans="1:21" s="4" customFormat="1" ht="15" customHeight="1" x14ac:dyDescent="0.25">
      <c r="A90" s="476"/>
      <c r="B90" s="20"/>
      <c r="C90" s="455" t="s">
        <v>111</v>
      </c>
      <c r="D90" s="453"/>
      <c r="E90" s="453"/>
      <c r="F90" s="453"/>
      <c r="G90" s="453"/>
      <c r="H90" s="454"/>
      <c r="I90" s="473"/>
      <c r="J90" s="68"/>
      <c r="K90" s="165">
        <v>2547.5340000000006</v>
      </c>
      <c r="L90" s="165">
        <v>2658.0070000000005</v>
      </c>
      <c r="M90" s="167"/>
      <c r="N90" s="268">
        <v>2966</v>
      </c>
      <c r="O90" s="268">
        <v>3022</v>
      </c>
      <c r="P90" s="166"/>
      <c r="Q90" s="181">
        <f t="shared" si="25"/>
        <v>2817.7</v>
      </c>
      <c r="R90" s="181">
        <f t="shared" si="26"/>
        <v>2870.9</v>
      </c>
      <c r="S90" s="165"/>
      <c r="T90" s="180">
        <f t="shared" si="24"/>
        <v>2521.1</v>
      </c>
      <c r="U90" s="180">
        <f t="shared" si="24"/>
        <v>2568.6999999999998</v>
      </c>
    </row>
    <row r="91" spans="1:21" ht="15" customHeight="1" x14ac:dyDescent="0.25">
      <c r="A91" s="476"/>
      <c r="B91" s="20"/>
      <c r="C91" s="8">
        <v>850</v>
      </c>
      <c r="D91" s="8" t="s">
        <v>20</v>
      </c>
      <c r="E91" s="8">
        <v>500</v>
      </c>
      <c r="F91" s="8" t="s">
        <v>20</v>
      </c>
      <c r="G91" s="8">
        <v>600</v>
      </c>
      <c r="H91" s="8"/>
      <c r="I91" s="472" t="s">
        <v>34</v>
      </c>
      <c r="J91" s="68"/>
      <c r="K91" s="165">
        <v>3596</v>
      </c>
      <c r="L91" s="165">
        <v>3732</v>
      </c>
      <c r="M91" s="167"/>
      <c r="N91" s="268">
        <v>4181</v>
      </c>
      <c r="O91" s="268">
        <v>4250</v>
      </c>
      <c r="P91" s="166"/>
      <c r="Q91" s="181">
        <f t="shared" si="25"/>
        <v>3971.95</v>
      </c>
      <c r="R91" s="181">
        <f t="shared" si="26"/>
        <v>4037.5</v>
      </c>
      <c r="S91" s="165"/>
      <c r="T91" s="180">
        <f t="shared" si="24"/>
        <v>3553.85</v>
      </c>
      <c r="U91" s="180">
        <f t="shared" si="24"/>
        <v>3612.5</v>
      </c>
    </row>
    <row r="92" spans="1:21" ht="15" customHeight="1" x14ac:dyDescent="0.25">
      <c r="A92" s="477"/>
      <c r="B92" s="17"/>
      <c r="C92" s="455" t="s">
        <v>111</v>
      </c>
      <c r="D92" s="453"/>
      <c r="E92" s="453"/>
      <c r="F92" s="453"/>
      <c r="G92" s="453"/>
      <c r="H92" s="454"/>
      <c r="I92" s="473"/>
      <c r="J92" s="68"/>
      <c r="K92" s="165">
        <v>2870.967000000001</v>
      </c>
      <c r="L92" s="165">
        <v>3006.7290000000007</v>
      </c>
      <c r="M92" s="167"/>
      <c r="N92" s="268">
        <v>3341</v>
      </c>
      <c r="O92" s="268">
        <v>3410</v>
      </c>
      <c r="P92" s="166"/>
      <c r="Q92" s="181">
        <f t="shared" si="25"/>
        <v>3173.95</v>
      </c>
      <c r="R92" s="181">
        <f t="shared" si="26"/>
        <v>3239.5</v>
      </c>
      <c r="S92" s="165"/>
      <c r="T92" s="180">
        <f t="shared" si="24"/>
        <v>2839.85</v>
      </c>
      <c r="U92" s="180">
        <f t="shared" si="24"/>
        <v>2898.5</v>
      </c>
    </row>
    <row r="93" spans="1:21" ht="15" customHeight="1" x14ac:dyDescent="0.25">
      <c r="A93" s="475" t="s">
        <v>85</v>
      </c>
      <c r="B93" s="20"/>
      <c r="C93" s="8"/>
      <c r="D93" s="8"/>
      <c r="E93" s="8"/>
      <c r="F93" s="8"/>
      <c r="G93" s="8"/>
      <c r="H93" s="8"/>
      <c r="I93" s="112"/>
      <c r="J93" s="68"/>
      <c r="K93" s="165"/>
      <c r="L93" s="165"/>
      <c r="M93" s="167"/>
      <c r="N93" s="268"/>
      <c r="O93" s="268"/>
      <c r="P93" s="166"/>
      <c r="Q93" s="181"/>
      <c r="R93" s="181"/>
      <c r="S93" s="165"/>
      <c r="T93" s="180"/>
      <c r="U93" s="180"/>
    </row>
    <row r="94" spans="1:21" ht="15" customHeight="1" x14ac:dyDescent="0.25">
      <c r="A94" s="476"/>
      <c r="B94" s="20"/>
      <c r="C94" s="8">
        <v>850</v>
      </c>
      <c r="D94" s="8" t="s">
        <v>20</v>
      </c>
      <c r="E94" s="8">
        <v>400</v>
      </c>
      <c r="F94" s="8" t="s">
        <v>20</v>
      </c>
      <c r="G94" s="8">
        <v>600</v>
      </c>
      <c r="H94" s="8"/>
      <c r="I94" s="472" t="s">
        <v>38</v>
      </c>
      <c r="J94" s="111"/>
      <c r="K94" s="165">
        <v>3890</v>
      </c>
      <c r="L94" s="165">
        <v>3998</v>
      </c>
      <c r="M94" s="167"/>
      <c r="N94" s="268">
        <v>4234</v>
      </c>
      <c r="O94" s="268">
        <v>4290</v>
      </c>
      <c r="P94" s="166"/>
      <c r="Q94" s="181">
        <f>N94*0.95</f>
        <v>4022.2999999999997</v>
      </c>
      <c r="R94" s="181">
        <f t="shared" ref="R94:R97" si="27">O94*0.95</f>
        <v>4075.5</v>
      </c>
      <c r="S94" s="165"/>
      <c r="T94" s="180">
        <f t="shared" ref="T94:U109" si="28">N94-N94*15%</f>
        <v>3598.9</v>
      </c>
      <c r="U94" s="180">
        <f t="shared" si="24"/>
        <v>3646.5</v>
      </c>
    </row>
    <row r="95" spans="1:21" s="4" customFormat="1" ht="15" customHeight="1" x14ac:dyDescent="0.25">
      <c r="A95" s="476"/>
      <c r="B95" s="20"/>
      <c r="C95" s="455" t="s">
        <v>111</v>
      </c>
      <c r="D95" s="453"/>
      <c r="E95" s="453"/>
      <c r="F95" s="453"/>
      <c r="G95" s="453"/>
      <c r="H95" s="453"/>
      <c r="I95" s="473"/>
      <c r="J95" s="111"/>
      <c r="K95" s="165">
        <v>3310.1970000000006</v>
      </c>
      <c r="L95" s="165">
        <v>3418.0080000000012</v>
      </c>
      <c r="M95" s="167"/>
      <c r="N95" s="268">
        <v>3562</v>
      </c>
      <c r="O95" s="268">
        <v>3618</v>
      </c>
      <c r="P95" s="166"/>
      <c r="Q95" s="181">
        <f>N95*0.95</f>
        <v>3383.8999999999996</v>
      </c>
      <c r="R95" s="181">
        <f t="shared" si="27"/>
        <v>3437.1</v>
      </c>
      <c r="S95" s="165"/>
      <c r="T95" s="180">
        <f t="shared" si="28"/>
        <v>3027.7</v>
      </c>
      <c r="U95" s="180">
        <f t="shared" si="24"/>
        <v>3075.3</v>
      </c>
    </row>
    <row r="96" spans="1:21" ht="18" customHeight="1" x14ac:dyDescent="0.25">
      <c r="A96" s="476"/>
      <c r="B96" s="20"/>
      <c r="C96" s="9">
        <v>850</v>
      </c>
      <c r="D96" s="9" t="s">
        <v>20</v>
      </c>
      <c r="E96" s="9">
        <v>500</v>
      </c>
      <c r="F96" s="9" t="s">
        <v>20</v>
      </c>
      <c r="G96" s="9">
        <v>600</v>
      </c>
      <c r="H96" s="9"/>
      <c r="I96" s="472" t="s">
        <v>47</v>
      </c>
      <c r="J96" s="111"/>
      <c r="K96" s="165">
        <v>4420</v>
      </c>
      <c r="L96" s="165">
        <v>4557</v>
      </c>
      <c r="M96" s="167"/>
      <c r="N96" s="268">
        <v>4835</v>
      </c>
      <c r="O96" s="268">
        <v>4903</v>
      </c>
      <c r="P96" s="166"/>
      <c r="Q96" s="181">
        <f>N96*0.95</f>
        <v>4593.25</v>
      </c>
      <c r="R96" s="181">
        <f t="shared" si="27"/>
        <v>4657.8499999999995</v>
      </c>
      <c r="S96" s="165"/>
      <c r="T96" s="180">
        <f t="shared" si="28"/>
        <v>4109.75</v>
      </c>
      <c r="U96" s="180">
        <f t="shared" si="24"/>
        <v>4167.55</v>
      </c>
    </row>
    <row r="97" spans="1:21" ht="21.75" customHeight="1" x14ac:dyDescent="0.25">
      <c r="A97" s="477"/>
      <c r="B97" s="17"/>
      <c r="C97" s="455" t="s">
        <v>111</v>
      </c>
      <c r="D97" s="453"/>
      <c r="E97" s="453"/>
      <c r="F97" s="453"/>
      <c r="G97" s="453"/>
      <c r="H97" s="453"/>
      <c r="I97" s="473"/>
      <c r="J97" s="111"/>
      <c r="K97" s="165">
        <v>3694.8560000000007</v>
      </c>
      <c r="L97" s="165">
        <v>3831.949000000001</v>
      </c>
      <c r="M97" s="167"/>
      <c r="N97" s="268">
        <v>3995</v>
      </c>
      <c r="O97" s="268">
        <v>4063</v>
      </c>
      <c r="P97" s="166"/>
      <c r="Q97" s="181">
        <f>N97*0.95</f>
        <v>3795.25</v>
      </c>
      <c r="R97" s="181">
        <f t="shared" si="27"/>
        <v>3859.85</v>
      </c>
      <c r="S97" s="165"/>
      <c r="T97" s="180">
        <f t="shared" si="28"/>
        <v>3395.75</v>
      </c>
      <c r="U97" s="180">
        <f t="shared" si="24"/>
        <v>3453.55</v>
      </c>
    </row>
    <row r="98" spans="1:21" ht="15" customHeight="1" x14ac:dyDescent="0.25">
      <c r="A98" s="476" t="s">
        <v>59</v>
      </c>
      <c r="B98" s="20"/>
      <c r="C98" s="11"/>
      <c r="D98" s="11"/>
      <c r="E98" s="11"/>
      <c r="F98" s="11"/>
      <c r="G98" s="11"/>
      <c r="H98" s="11"/>
      <c r="I98" s="55"/>
      <c r="J98" s="68"/>
      <c r="K98" s="165"/>
      <c r="L98" s="165"/>
      <c r="M98" s="167"/>
      <c r="N98" s="268"/>
      <c r="O98" s="268"/>
      <c r="P98" s="166"/>
      <c r="Q98" s="181"/>
      <c r="R98" s="181"/>
      <c r="S98" s="165"/>
      <c r="T98" s="180"/>
      <c r="U98" s="180"/>
    </row>
    <row r="99" spans="1:21" ht="15" customHeight="1" x14ac:dyDescent="0.25">
      <c r="A99" s="476"/>
      <c r="B99" s="20"/>
      <c r="C99" s="9">
        <v>850</v>
      </c>
      <c r="D99" s="9" t="s">
        <v>20</v>
      </c>
      <c r="E99" s="9">
        <v>600</v>
      </c>
      <c r="F99" s="9" t="s">
        <v>20</v>
      </c>
      <c r="G99" s="9">
        <v>600</v>
      </c>
      <c r="H99" s="9"/>
      <c r="I99" s="472" t="s">
        <v>58</v>
      </c>
      <c r="J99" s="68"/>
      <c r="K99" s="165">
        <v>3347</v>
      </c>
      <c r="L99" s="165">
        <v>3376</v>
      </c>
      <c r="M99" s="167"/>
      <c r="N99" s="268">
        <v>4005</v>
      </c>
      <c r="O99" s="268">
        <v>4025</v>
      </c>
      <c r="P99" s="166"/>
      <c r="Q99" s="181">
        <f t="shared" ref="Q99:Q100" si="29">N99*0.95</f>
        <v>3804.75</v>
      </c>
      <c r="R99" s="181">
        <f t="shared" ref="R99:R100" si="30">O99*0.95</f>
        <v>3823.75</v>
      </c>
      <c r="S99" s="165"/>
      <c r="T99" s="180">
        <f t="shared" si="28"/>
        <v>3404.25</v>
      </c>
      <c r="U99" s="180">
        <f t="shared" si="28"/>
        <v>3421.25</v>
      </c>
    </row>
    <row r="100" spans="1:21" ht="15" customHeight="1" x14ac:dyDescent="0.25">
      <c r="A100" s="476"/>
      <c r="B100" s="20"/>
      <c r="C100" s="456" t="s">
        <v>111</v>
      </c>
      <c r="D100" s="457"/>
      <c r="E100" s="457"/>
      <c r="F100" s="457"/>
      <c r="G100" s="457"/>
      <c r="H100" s="458"/>
      <c r="I100" s="474"/>
      <c r="J100" s="68"/>
      <c r="K100" s="165">
        <v>2476.9910000000004</v>
      </c>
      <c r="L100" s="165">
        <v>2506.2730000000006</v>
      </c>
      <c r="M100" s="167"/>
      <c r="N100" s="268">
        <v>2997</v>
      </c>
      <c r="O100" s="268">
        <v>3017</v>
      </c>
      <c r="P100" s="166"/>
      <c r="Q100" s="181">
        <f t="shared" si="29"/>
        <v>2847.15</v>
      </c>
      <c r="R100" s="181">
        <f t="shared" si="30"/>
        <v>2866.15</v>
      </c>
      <c r="S100" s="165"/>
      <c r="T100" s="180">
        <f t="shared" si="28"/>
        <v>2547.4499999999998</v>
      </c>
      <c r="U100" s="180">
        <f t="shared" si="28"/>
        <v>2564.4499999999998</v>
      </c>
    </row>
    <row r="101" spans="1:21" ht="15" customHeight="1" x14ac:dyDescent="0.25">
      <c r="A101" s="477"/>
      <c r="B101" s="17"/>
      <c r="C101" s="8"/>
      <c r="D101" s="8"/>
      <c r="E101" s="8"/>
      <c r="F101" s="8"/>
      <c r="G101" s="8"/>
      <c r="H101" s="8"/>
      <c r="I101" s="54"/>
      <c r="J101" s="68"/>
      <c r="K101" s="165"/>
      <c r="L101" s="165"/>
      <c r="M101" s="167"/>
      <c r="N101" s="268"/>
      <c r="O101" s="268"/>
      <c r="P101" s="166"/>
      <c r="Q101" s="181"/>
      <c r="R101" s="181"/>
      <c r="S101" s="165"/>
      <c r="T101" s="180"/>
      <c r="U101" s="180"/>
    </row>
    <row r="102" spans="1:21" ht="15" customHeight="1" x14ac:dyDescent="0.25">
      <c r="A102" s="475" t="s">
        <v>35</v>
      </c>
      <c r="B102" s="20"/>
      <c r="C102" s="10"/>
      <c r="D102" s="10"/>
      <c r="E102" s="10"/>
      <c r="F102" s="10"/>
      <c r="G102" s="10"/>
      <c r="H102" s="10"/>
      <c r="I102" s="53"/>
      <c r="J102" s="68"/>
      <c r="K102" s="165"/>
      <c r="L102" s="165"/>
      <c r="M102" s="167"/>
      <c r="N102" s="268"/>
      <c r="O102" s="268"/>
      <c r="P102" s="166"/>
      <c r="Q102" s="181"/>
      <c r="R102" s="181"/>
      <c r="S102" s="165"/>
      <c r="T102" s="180"/>
      <c r="U102" s="180"/>
    </row>
    <row r="103" spans="1:21" ht="15" customHeight="1" x14ac:dyDescent="0.25">
      <c r="A103" s="476"/>
      <c r="B103" s="20"/>
      <c r="C103" s="9">
        <v>850</v>
      </c>
      <c r="D103" s="9" t="s">
        <v>20</v>
      </c>
      <c r="E103" s="9">
        <v>600</v>
      </c>
      <c r="F103" s="9" t="s">
        <v>20</v>
      </c>
      <c r="G103" s="9">
        <v>600</v>
      </c>
      <c r="H103" s="9"/>
      <c r="I103" s="472" t="s">
        <v>36</v>
      </c>
      <c r="J103" s="68"/>
      <c r="K103" s="165">
        <v>4201</v>
      </c>
      <c r="L103" s="165">
        <v>4364</v>
      </c>
      <c r="M103" s="167"/>
      <c r="N103" s="268">
        <v>4892</v>
      </c>
      <c r="O103" s="268">
        <v>4975</v>
      </c>
      <c r="P103" s="166"/>
      <c r="Q103" s="181">
        <f t="shared" ref="Q103:Q106" si="31">N103*0.95</f>
        <v>4647.3999999999996</v>
      </c>
      <c r="R103" s="181">
        <f t="shared" ref="R103:R106" si="32">O103*0.95</f>
        <v>4726.25</v>
      </c>
      <c r="S103" s="165"/>
      <c r="T103" s="180">
        <f t="shared" si="28"/>
        <v>4158.2</v>
      </c>
      <c r="U103" s="180">
        <f t="shared" si="28"/>
        <v>4228.75</v>
      </c>
    </row>
    <row r="104" spans="1:21" s="4" customFormat="1" ht="15" customHeight="1" x14ac:dyDescent="0.25">
      <c r="A104" s="476"/>
      <c r="B104" s="20"/>
      <c r="C104" s="455" t="s">
        <v>111</v>
      </c>
      <c r="D104" s="453"/>
      <c r="E104" s="453"/>
      <c r="F104" s="453"/>
      <c r="G104" s="453"/>
      <c r="H104" s="454"/>
      <c r="I104" s="473"/>
      <c r="J104" s="68"/>
      <c r="K104" s="165">
        <v>3331.4930000000008</v>
      </c>
      <c r="L104" s="165">
        <v>3493.8750000000014</v>
      </c>
      <c r="M104" s="167"/>
      <c r="N104" s="268">
        <v>3884</v>
      </c>
      <c r="O104" s="268">
        <v>3967</v>
      </c>
      <c r="P104" s="166"/>
      <c r="Q104" s="181">
        <f t="shared" si="31"/>
        <v>3689.7999999999997</v>
      </c>
      <c r="R104" s="181">
        <f t="shared" si="32"/>
        <v>3768.6499999999996</v>
      </c>
      <c r="S104" s="165"/>
      <c r="T104" s="180">
        <f t="shared" si="28"/>
        <v>3301.4</v>
      </c>
      <c r="U104" s="180">
        <f>O104-O104*15%</f>
        <v>3371.95</v>
      </c>
    </row>
    <row r="105" spans="1:21" ht="15" customHeight="1" x14ac:dyDescent="0.25">
      <c r="A105" s="476"/>
      <c r="B105" s="20"/>
      <c r="C105" s="9">
        <v>850</v>
      </c>
      <c r="D105" s="9" t="s">
        <v>20</v>
      </c>
      <c r="E105" s="9">
        <v>800</v>
      </c>
      <c r="F105" s="9" t="s">
        <v>20</v>
      </c>
      <c r="G105" s="9">
        <v>600</v>
      </c>
      <c r="H105" s="9"/>
      <c r="I105" s="472" t="s">
        <v>37</v>
      </c>
      <c r="J105" s="68"/>
      <c r="K105" s="165">
        <v>5140</v>
      </c>
      <c r="L105" s="165">
        <v>5358</v>
      </c>
      <c r="M105" s="167"/>
      <c r="N105" s="268">
        <v>5980</v>
      </c>
      <c r="O105" s="268">
        <v>6091</v>
      </c>
      <c r="P105" s="166"/>
      <c r="Q105" s="181">
        <f t="shared" si="31"/>
        <v>5681</v>
      </c>
      <c r="R105" s="181">
        <f t="shared" si="32"/>
        <v>5786.45</v>
      </c>
      <c r="S105" s="165"/>
      <c r="T105" s="180">
        <f t="shared" si="28"/>
        <v>5083</v>
      </c>
      <c r="U105" s="180">
        <f t="shared" si="28"/>
        <v>5177.3500000000004</v>
      </c>
    </row>
    <row r="106" spans="1:21" ht="15" customHeight="1" x14ac:dyDescent="0.25">
      <c r="A106" s="477"/>
      <c r="B106" s="17"/>
      <c r="C106" s="455" t="s">
        <v>111</v>
      </c>
      <c r="D106" s="453"/>
      <c r="E106" s="453"/>
      <c r="F106" s="453"/>
      <c r="G106" s="453"/>
      <c r="H106" s="454"/>
      <c r="I106" s="473"/>
      <c r="J106" s="68"/>
      <c r="K106" s="165">
        <v>3979.6900000000014</v>
      </c>
      <c r="L106" s="165">
        <v>4197.9740000000011</v>
      </c>
      <c r="M106" s="167"/>
      <c r="N106" s="268">
        <v>4636</v>
      </c>
      <c r="O106" s="268">
        <v>4747</v>
      </c>
      <c r="P106" s="166"/>
      <c r="Q106" s="181">
        <f t="shared" si="31"/>
        <v>4404.2</v>
      </c>
      <c r="R106" s="181">
        <f t="shared" si="32"/>
        <v>4509.6499999999996</v>
      </c>
      <c r="S106" s="165"/>
      <c r="T106" s="180">
        <f t="shared" si="28"/>
        <v>3940.6</v>
      </c>
      <c r="U106" s="180">
        <f t="shared" si="28"/>
        <v>4034.95</v>
      </c>
    </row>
    <row r="107" spans="1:21" s="4" customFormat="1" ht="15" customHeight="1" x14ac:dyDescent="0.25">
      <c r="A107" s="475" t="s">
        <v>49</v>
      </c>
      <c r="B107" s="20"/>
      <c r="C107" s="8"/>
      <c r="D107" s="8"/>
      <c r="E107" s="8"/>
      <c r="F107" s="8"/>
      <c r="G107" s="8"/>
      <c r="H107" s="8"/>
      <c r="I107" s="52"/>
      <c r="J107" s="68"/>
      <c r="K107" s="165"/>
      <c r="L107" s="165"/>
      <c r="M107" s="167"/>
      <c r="N107" s="268"/>
      <c r="O107" s="268"/>
      <c r="P107" s="166"/>
      <c r="Q107" s="181"/>
      <c r="R107" s="181"/>
      <c r="S107" s="165"/>
      <c r="T107" s="180"/>
      <c r="U107" s="180"/>
    </row>
    <row r="108" spans="1:21" s="4" customFormat="1" ht="15" customHeight="1" x14ac:dyDescent="0.25">
      <c r="A108" s="476"/>
      <c r="B108" s="20"/>
      <c r="C108" s="9">
        <v>850</v>
      </c>
      <c r="D108" s="9" t="s">
        <v>20</v>
      </c>
      <c r="E108" s="9">
        <v>600</v>
      </c>
      <c r="F108" s="9" t="s">
        <v>20</v>
      </c>
      <c r="G108" s="9">
        <v>600</v>
      </c>
      <c r="H108" s="9"/>
      <c r="I108" s="472" t="s">
        <v>48</v>
      </c>
      <c r="J108" s="68"/>
      <c r="K108" s="165">
        <v>5099</v>
      </c>
      <c r="L108" s="165">
        <v>5260</v>
      </c>
      <c r="M108" s="167"/>
      <c r="N108" s="268">
        <v>5535</v>
      </c>
      <c r="O108" s="268">
        <v>5619</v>
      </c>
      <c r="P108" s="166"/>
      <c r="Q108" s="181">
        <f t="shared" ref="Q108:Q111" si="33">N108*0.95</f>
        <v>5258.25</v>
      </c>
      <c r="R108" s="181">
        <f t="shared" ref="R108:R111" si="34">O108*0.95</f>
        <v>5338.05</v>
      </c>
      <c r="S108" s="165"/>
      <c r="T108" s="180">
        <f>N108-N108*15%</f>
        <v>4704.75</v>
      </c>
      <c r="U108" s="180">
        <f t="shared" si="28"/>
        <v>4776.1499999999996</v>
      </c>
    </row>
    <row r="109" spans="1:21" s="4" customFormat="1" ht="15" customHeight="1" x14ac:dyDescent="0.25">
      <c r="A109" s="476"/>
      <c r="B109" s="20"/>
      <c r="C109" s="455" t="s">
        <v>111</v>
      </c>
      <c r="D109" s="453"/>
      <c r="E109" s="453"/>
      <c r="F109" s="453"/>
      <c r="G109" s="453"/>
      <c r="H109" s="454"/>
      <c r="I109" s="473"/>
      <c r="J109" s="68"/>
      <c r="K109" s="165">
        <v>4228.5870000000014</v>
      </c>
      <c r="L109" s="165">
        <v>4389.6380000000008</v>
      </c>
      <c r="M109" s="167"/>
      <c r="N109" s="268">
        <v>4527</v>
      </c>
      <c r="O109" s="268">
        <v>4611</v>
      </c>
      <c r="P109" s="166"/>
      <c r="Q109" s="181">
        <f t="shared" si="33"/>
        <v>4300.6499999999996</v>
      </c>
      <c r="R109" s="181">
        <f t="shared" si="34"/>
        <v>4380.45</v>
      </c>
      <c r="S109" s="165"/>
      <c r="T109" s="180">
        <f t="shared" ref="T109:U124" si="35">N109-N109*15%</f>
        <v>3847.95</v>
      </c>
      <c r="U109" s="180">
        <f t="shared" si="28"/>
        <v>3919.35</v>
      </c>
    </row>
    <row r="110" spans="1:21" s="4" customFormat="1" ht="15" customHeight="1" x14ac:dyDescent="0.25">
      <c r="A110" s="476"/>
      <c r="B110" s="20"/>
      <c r="C110" s="9">
        <v>850</v>
      </c>
      <c r="D110" s="9" t="s">
        <v>20</v>
      </c>
      <c r="E110" s="9">
        <v>800</v>
      </c>
      <c r="F110" s="9" t="s">
        <v>20</v>
      </c>
      <c r="G110" s="9">
        <v>600</v>
      </c>
      <c r="H110" s="9"/>
      <c r="I110" s="472" t="s">
        <v>50</v>
      </c>
      <c r="J110" s="68"/>
      <c r="K110" s="165">
        <v>6171</v>
      </c>
      <c r="L110" s="165">
        <v>6387</v>
      </c>
      <c r="M110" s="167"/>
      <c r="N110" s="268">
        <v>6666</v>
      </c>
      <c r="O110" s="268">
        <v>6778</v>
      </c>
      <c r="P110" s="166"/>
      <c r="Q110" s="181">
        <f t="shared" si="33"/>
        <v>6332.7</v>
      </c>
      <c r="R110" s="181">
        <f t="shared" si="34"/>
        <v>6439.0999999999995</v>
      </c>
      <c r="S110" s="165"/>
      <c r="T110" s="180">
        <f t="shared" si="35"/>
        <v>5666.1</v>
      </c>
      <c r="U110" s="180">
        <f t="shared" si="35"/>
        <v>5761.3</v>
      </c>
    </row>
    <row r="111" spans="1:21" s="4" customFormat="1" ht="15" customHeight="1" x14ac:dyDescent="0.25">
      <c r="A111" s="477"/>
      <c r="B111" s="17"/>
      <c r="C111" s="455" t="s">
        <v>111</v>
      </c>
      <c r="D111" s="453"/>
      <c r="E111" s="453"/>
      <c r="F111" s="453"/>
      <c r="G111" s="453"/>
      <c r="H111" s="454"/>
      <c r="I111" s="473"/>
      <c r="J111" s="68"/>
      <c r="K111" s="165">
        <v>5011.2150000000011</v>
      </c>
      <c r="L111" s="165">
        <v>5226.8370000000014</v>
      </c>
      <c r="M111" s="167"/>
      <c r="N111" s="268">
        <v>5322</v>
      </c>
      <c r="O111" s="268">
        <v>5434</v>
      </c>
      <c r="P111" s="166"/>
      <c r="Q111" s="181">
        <f t="shared" si="33"/>
        <v>5055.8999999999996</v>
      </c>
      <c r="R111" s="181">
        <f t="shared" si="34"/>
        <v>5162.3</v>
      </c>
      <c r="S111" s="165"/>
      <c r="T111" s="180">
        <f t="shared" si="35"/>
        <v>4523.7</v>
      </c>
      <c r="U111" s="180">
        <f t="shared" si="35"/>
        <v>4618.8999999999996</v>
      </c>
    </row>
    <row r="112" spans="1:21" s="4" customFormat="1" ht="15" customHeight="1" x14ac:dyDescent="0.25">
      <c r="A112" s="475" t="s">
        <v>88</v>
      </c>
      <c r="B112" s="20"/>
      <c r="C112" s="7"/>
      <c r="D112" s="7"/>
      <c r="E112" s="7"/>
      <c r="F112" s="7"/>
      <c r="G112" s="7"/>
      <c r="H112" s="7"/>
      <c r="I112" s="61"/>
      <c r="J112" s="68"/>
      <c r="K112" s="165"/>
      <c r="L112" s="165"/>
      <c r="M112" s="167"/>
      <c r="N112" s="268"/>
      <c r="O112" s="268"/>
      <c r="P112" s="166"/>
      <c r="Q112" s="181"/>
      <c r="R112" s="181"/>
      <c r="S112" s="165"/>
      <c r="T112" s="180"/>
      <c r="U112" s="180"/>
    </row>
    <row r="113" spans="1:21" s="4" customFormat="1" ht="15" customHeight="1" x14ac:dyDescent="0.25">
      <c r="A113" s="476"/>
      <c r="B113" s="20"/>
      <c r="C113" s="9">
        <v>850</v>
      </c>
      <c r="D113" s="9" t="s">
        <v>20</v>
      </c>
      <c r="E113" s="9">
        <v>600</v>
      </c>
      <c r="F113" s="9" t="s">
        <v>20</v>
      </c>
      <c r="G113" s="9">
        <v>600</v>
      </c>
      <c r="H113" s="9"/>
      <c r="I113" s="472" t="s">
        <v>77</v>
      </c>
      <c r="J113" s="68"/>
      <c r="K113" s="165">
        <v>5083</v>
      </c>
      <c r="L113" s="165">
        <v>5246</v>
      </c>
      <c r="M113" s="167"/>
      <c r="N113" s="268">
        <v>5829</v>
      </c>
      <c r="O113" s="268">
        <v>5912</v>
      </c>
      <c r="P113" s="166"/>
      <c r="Q113" s="181">
        <f t="shared" ref="Q113:Q116" si="36">N113*0.95</f>
        <v>5537.55</v>
      </c>
      <c r="R113" s="181">
        <f t="shared" ref="R113:R116" si="37">O113*0.95</f>
        <v>5616.4</v>
      </c>
      <c r="S113" s="165"/>
      <c r="T113" s="180">
        <f t="shared" si="35"/>
        <v>4954.6499999999996</v>
      </c>
      <c r="U113" s="180">
        <f t="shared" si="35"/>
        <v>5025.2</v>
      </c>
    </row>
    <row r="114" spans="1:21" s="4" customFormat="1" ht="15" customHeight="1" x14ac:dyDescent="0.25">
      <c r="A114" s="476"/>
      <c r="B114" s="20"/>
      <c r="C114" s="455" t="s">
        <v>111</v>
      </c>
      <c r="D114" s="453"/>
      <c r="E114" s="453"/>
      <c r="F114" s="453"/>
      <c r="G114" s="453"/>
      <c r="H114" s="454"/>
      <c r="I114" s="473"/>
      <c r="J114" s="68"/>
      <c r="K114" s="165">
        <v>4212.6150000000016</v>
      </c>
      <c r="L114" s="165">
        <v>4376.3280000000004</v>
      </c>
      <c r="M114" s="167"/>
      <c r="N114" s="268">
        <v>4821</v>
      </c>
      <c r="O114" s="268">
        <v>4904</v>
      </c>
      <c r="P114" s="166"/>
      <c r="Q114" s="181">
        <f t="shared" si="36"/>
        <v>4579.95</v>
      </c>
      <c r="R114" s="181">
        <f t="shared" si="37"/>
        <v>4658.8</v>
      </c>
      <c r="S114" s="165"/>
      <c r="T114" s="180">
        <f t="shared" si="35"/>
        <v>4097.8500000000004</v>
      </c>
      <c r="U114" s="180">
        <f t="shared" si="35"/>
        <v>4168.3999999999996</v>
      </c>
    </row>
    <row r="115" spans="1:21" s="4" customFormat="1" ht="15" customHeight="1" x14ac:dyDescent="0.25">
      <c r="A115" s="476"/>
      <c r="B115" s="20"/>
      <c r="C115" s="9">
        <v>850</v>
      </c>
      <c r="D115" s="9" t="s">
        <v>20</v>
      </c>
      <c r="E115" s="9">
        <v>800</v>
      </c>
      <c r="F115" s="9" t="s">
        <v>20</v>
      </c>
      <c r="G115" s="9">
        <v>600</v>
      </c>
      <c r="H115" s="9"/>
      <c r="I115" s="472" t="s">
        <v>78</v>
      </c>
      <c r="J115" s="68"/>
      <c r="K115" s="165">
        <v>6031</v>
      </c>
      <c r="L115" s="165">
        <v>6248</v>
      </c>
      <c r="M115" s="167"/>
      <c r="N115" s="268">
        <v>6889</v>
      </c>
      <c r="O115" s="268">
        <v>7001</v>
      </c>
      <c r="P115" s="166"/>
      <c r="Q115" s="181">
        <f t="shared" si="36"/>
        <v>6544.5499999999993</v>
      </c>
      <c r="R115" s="181">
        <f t="shared" si="37"/>
        <v>6650.95</v>
      </c>
      <c r="S115" s="165"/>
      <c r="T115" s="180">
        <f t="shared" si="35"/>
        <v>5855.65</v>
      </c>
      <c r="U115" s="180">
        <f t="shared" si="35"/>
        <v>5950.85</v>
      </c>
    </row>
    <row r="116" spans="1:21" s="4" customFormat="1" ht="15" customHeight="1" x14ac:dyDescent="0.25">
      <c r="A116" s="476"/>
      <c r="B116" s="20"/>
      <c r="C116" s="455" t="s">
        <v>111</v>
      </c>
      <c r="D116" s="453"/>
      <c r="E116" s="453"/>
      <c r="F116" s="453"/>
      <c r="G116" s="453"/>
      <c r="H116" s="454"/>
      <c r="I116" s="473"/>
      <c r="J116" s="68"/>
      <c r="K116" s="165">
        <v>4871.4600000000019</v>
      </c>
      <c r="L116" s="165">
        <v>5088.4130000000014</v>
      </c>
      <c r="M116" s="167"/>
      <c r="N116" s="268">
        <v>5545</v>
      </c>
      <c r="O116" s="268">
        <v>5657</v>
      </c>
      <c r="P116" s="166"/>
      <c r="Q116" s="181">
        <f t="shared" si="36"/>
        <v>5267.75</v>
      </c>
      <c r="R116" s="181">
        <f t="shared" si="37"/>
        <v>5374.15</v>
      </c>
      <c r="S116" s="165"/>
      <c r="T116" s="180">
        <f t="shared" si="35"/>
        <v>4713.25</v>
      </c>
      <c r="U116" s="180">
        <f t="shared" si="35"/>
        <v>4808.45</v>
      </c>
    </row>
    <row r="117" spans="1:21" s="4" customFormat="1" ht="15" customHeight="1" x14ac:dyDescent="0.25">
      <c r="A117" s="477"/>
      <c r="B117" s="17"/>
      <c r="C117" s="8"/>
      <c r="D117" s="8"/>
      <c r="E117" s="8"/>
      <c r="F117" s="8"/>
      <c r="G117" s="8"/>
      <c r="H117" s="8"/>
      <c r="I117" s="54"/>
      <c r="J117" s="68"/>
      <c r="K117" s="165"/>
      <c r="L117" s="165"/>
      <c r="M117" s="167"/>
      <c r="N117" s="268"/>
      <c r="O117" s="268"/>
      <c r="P117" s="166"/>
      <c r="Q117" s="181"/>
      <c r="R117" s="181"/>
      <c r="S117" s="165"/>
      <c r="T117" s="180"/>
      <c r="U117" s="180"/>
    </row>
    <row r="118" spans="1:21" s="4" customFormat="1" ht="15" customHeight="1" x14ac:dyDescent="0.25">
      <c r="A118" s="476" t="s">
        <v>39</v>
      </c>
      <c r="B118" s="20"/>
      <c r="C118" s="9">
        <v>850</v>
      </c>
      <c r="D118" s="9" t="s">
        <v>20</v>
      </c>
      <c r="E118" s="9">
        <v>400</v>
      </c>
      <c r="F118" s="9" t="s">
        <v>20</v>
      </c>
      <c r="G118" s="9">
        <v>600</v>
      </c>
      <c r="H118" s="9"/>
      <c r="I118" s="472" t="s">
        <v>40</v>
      </c>
      <c r="J118" s="68"/>
      <c r="K118" s="165">
        <v>4633</v>
      </c>
      <c r="L118" s="165">
        <v>4739</v>
      </c>
      <c r="M118" s="167"/>
      <c r="N118" s="268">
        <v>5204</v>
      </c>
      <c r="O118" s="268">
        <v>5260</v>
      </c>
      <c r="P118" s="166"/>
      <c r="Q118" s="181">
        <f t="shared" ref="Q118:Q125" si="38">N118*0.95</f>
        <v>4943.8</v>
      </c>
      <c r="R118" s="181">
        <f t="shared" ref="R118:R125" si="39">O118*0.95</f>
        <v>4997</v>
      </c>
      <c r="S118" s="165"/>
      <c r="T118" s="180">
        <f t="shared" si="35"/>
        <v>4423.3999999999996</v>
      </c>
      <c r="U118" s="180">
        <f t="shared" si="35"/>
        <v>4471</v>
      </c>
    </row>
    <row r="119" spans="1:21" s="4" customFormat="1" ht="15" customHeight="1" x14ac:dyDescent="0.25">
      <c r="A119" s="476"/>
      <c r="B119" s="20"/>
      <c r="C119" s="455" t="s">
        <v>111</v>
      </c>
      <c r="D119" s="453"/>
      <c r="E119" s="453"/>
      <c r="F119" s="453"/>
      <c r="G119" s="453"/>
      <c r="H119" s="454"/>
      <c r="I119" s="473"/>
      <c r="J119" s="68"/>
      <c r="K119" s="165">
        <v>4052.8950000000013</v>
      </c>
      <c r="L119" s="165">
        <v>4159.3750000000009</v>
      </c>
      <c r="M119" s="167"/>
      <c r="N119" s="268">
        <v>4532</v>
      </c>
      <c r="O119" s="268">
        <v>4588</v>
      </c>
      <c r="P119" s="166"/>
      <c r="Q119" s="181">
        <f t="shared" si="38"/>
        <v>4305.3999999999996</v>
      </c>
      <c r="R119" s="181">
        <f t="shared" si="39"/>
        <v>4358.5999999999995</v>
      </c>
      <c r="S119" s="165"/>
      <c r="T119" s="180">
        <f t="shared" si="35"/>
        <v>3852.2</v>
      </c>
      <c r="U119" s="180">
        <f t="shared" si="35"/>
        <v>3899.8</v>
      </c>
    </row>
    <row r="120" spans="1:21" s="4" customFormat="1" ht="15" customHeight="1" x14ac:dyDescent="0.25">
      <c r="A120" s="476"/>
      <c r="B120" s="20"/>
      <c r="C120" s="9">
        <v>850</v>
      </c>
      <c r="D120" s="9" t="s">
        <v>20</v>
      </c>
      <c r="E120" s="9">
        <v>500</v>
      </c>
      <c r="F120" s="9" t="s">
        <v>20</v>
      </c>
      <c r="G120" s="9">
        <v>600</v>
      </c>
      <c r="H120" s="9"/>
      <c r="I120" s="472" t="s">
        <v>41</v>
      </c>
      <c r="J120" s="68"/>
      <c r="K120" s="165">
        <v>5121</v>
      </c>
      <c r="L120" s="165">
        <v>5257</v>
      </c>
      <c r="M120" s="167"/>
      <c r="N120" s="268">
        <v>5770</v>
      </c>
      <c r="O120" s="268">
        <v>5838</v>
      </c>
      <c r="P120" s="166"/>
      <c r="Q120" s="181">
        <f t="shared" si="38"/>
        <v>5481.5</v>
      </c>
      <c r="R120" s="181">
        <f t="shared" si="39"/>
        <v>5546.0999999999995</v>
      </c>
      <c r="S120" s="165"/>
      <c r="T120" s="180">
        <f t="shared" si="35"/>
        <v>4904.5</v>
      </c>
      <c r="U120" s="180">
        <f t="shared" si="35"/>
        <v>4962.3</v>
      </c>
    </row>
    <row r="121" spans="1:21" s="4" customFormat="1" ht="15" customHeight="1" x14ac:dyDescent="0.25">
      <c r="A121" s="476"/>
      <c r="B121" s="20"/>
      <c r="C121" s="455" t="s">
        <v>111</v>
      </c>
      <c r="D121" s="453"/>
      <c r="E121" s="453"/>
      <c r="F121" s="453"/>
      <c r="G121" s="453"/>
      <c r="H121" s="454"/>
      <c r="I121" s="473"/>
      <c r="J121" s="68"/>
      <c r="K121" s="165">
        <v>4396.2930000000006</v>
      </c>
      <c r="L121" s="165">
        <v>4532.0550000000012</v>
      </c>
      <c r="M121" s="167"/>
      <c r="N121" s="268">
        <v>4930</v>
      </c>
      <c r="O121" s="268">
        <v>4998</v>
      </c>
      <c r="P121" s="166"/>
      <c r="Q121" s="181">
        <f t="shared" si="38"/>
        <v>4683.5</v>
      </c>
      <c r="R121" s="181">
        <f t="shared" si="39"/>
        <v>4748.0999999999995</v>
      </c>
      <c r="S121" s="165"/>
      <c r="T121" s="180">
        <f t="shared" si="35"/>
        <v>4190.5</v>
      </c>
      <c r="U121" s="180">
        <f t="shared" si="35"/>
        <v>4248.3</v>
      </c>
    </row>
    <row r="122" spans="1:21" s="4" customFormat="1" ht="15" customHeight="1" x14ac:dyDescent="0.25">
      <c r="A122" s="476"/>
      <c r="B122" s="20"/>
      <c r="C122" s="9">
        <v>850</v>
      </c>
      <c r="D122" s="9" t="s">
        <v>20</v>
      </c>
      <c r="E122" s="9">
        <v>600</v>
      </c>
      <c r="F122" s="9" t="s">
        <v>20</v>
      </c>
      <c r="G122" s="9">
        <v>600</v>
      </c>
      <c r="H122" s="9"/>
      <c r="I122" s="472" t="s">
        <v>42</v>
      </c>
      <c r="J122" s="68"/>
      <c r="K122" s="165">
        <v>5636</v>
      </c>
      <c r="L122" s="165">
        <v>5799</v>
      </c>
      <c r="M122" s="167"/>
      <c r="N122" s="268">
        <v>6348</v>
      </c>
      <c r="O122" s="268">
        <v>6432</v>
      </c>
      <c r="P122" s="166"/>
      <c r="Q122" s="181">
        <f t="shared" si="38"/>
        <v>6030.5999999999995</v>
      </c>
      <c r="R122" s="181">
        <f t="shared" si="39"/>
        <v>6110.4</v>
      </c>
      <c r="S122" s="165"/>
      <c r="T122" s="180">
        <f t="shared" si="35"/>
        <v>5395.8</v>
      </c>
      <c r="U122" s="180">
        <f t="shared" si="35"/>
        <v>5467.2</v>
      </c>
    </row>
    <row r="123" spans="1:21" s="4" customFormat="1" ht="15" customHeight="1" x14ac:dyDescent="0.25">
      <c r="A123" s="476"/>
      <c r="B123" s="20"/>
      <c r="C123" s="455" t="s">
        <v>111</v>
      </c>
      <c r="D123" s="453"/>
      <c r="E123" s="453"/>
      <c r="F123" s="453"/>
      <c r="G123" s="453"/>
      <c r="H123" s="454"/>
      <c r="I123" s="473"/>
      <c r="J123" s="68"/>
      <c r="K123" s="165">
        <v>4766.3110000000015</v>
      </c>
      <c r="L123" s="165">
        <v>4928.6930000000002</v>
      </c>
      <c r="M123" s="167"/>
      <c r="N123" s="268">
        <v>5340</v>
      </c>
      <c r="O123" s="268">
        <v>5424</v>
      </c>
      <c r="P123" s="166"/>
      <c r="Q123" s="181">
        <f t="shared" si="38"/>
        <v>5073</v>
      </c>
      <c r="R123" s="181">
        <f t="shared" si="39"/>
        <v>5152.8</v>
      </c>
      <c r="S123" s="165"/>
      <c r="T123" s="180">
        <f t="shared" si="35"/>
        <v>4539</v>
      </c>
      <c r="U123" s="180">
        <f t="shared" si="35"/>
        <v>4610.3999999999996</v>
      </c>
    </row>
    <row r="124" spans="1:21" s="4" customFormat="1" ht="15" customHeight="1" x14ac:dyDescent="0.25">
      <c r="A124" s="476"/>
      <c r="B124" s="20"/>
      <c r="C124" s="9">
        <v>850</v>
      </c>
      <c r="D124" s="9" t="s">
        <v>20</v>
      </c>
      <c r="E124" s="9">
        <v>800</v>
      </c>
      <c r="F124" s="9" t="s">
        <v>20</v>
      </c>
      <c r="G124" s="9">
        <v>600</v>
      </c>
      <c r="H124" s="9"/>
      <c r="I124" s="472" t="s">
        <v>75</v>
      </c>
      <c r="J124" s="68"/>
      <c r="K124" s="165">
        <v>6625</v>
      </c>
      <c r="L124" s="165">
        <v>6841</v>
      </c>
      <c r="M124" s="167"/>
      <c r="N124" s="268">
        <v>7480</v>
      </c>
      <c r="O124" s="268">
        <v>7589</v>
      </c>
      <c r="P124" s="166"/>
      <c r="Q124" s="181">
        <f t="shared" si="38"/>
        <v>7106</v>
      </c>
      <c r="R124" s="181">
        <f t="shared" si="39"/>
        <v>7209.5499999999993</v>
      </c>
      <c r="S124" s="165"/>
      <c r="T124" s="180">
        <f t="shared" si="35"/>
        <v>6358</v>
      </c>
      <c r="U124" s="180">
        <f t="shared" si="35"/>
        <v>6450.65</v>
      </c>
    </row>
    <row r="125" spans="1:21" s="4" customFormat="1" ht="15" customHeight="1" x14ac:dyDescent="0.25">
      <c r="A125" s="477"/>
      <c r="B125" s="17"/>
      <c r="C125" s="455" t="s">
        <v>111</v>
      </c>
      <c r="D125" s="453"/>
      <c r="E125" s="453"/>
      <c r="F125" s="453"/>
      <c r="G125" s="453"/>
      <c r="H125" s="454"/>
      <c r="I125" s="473"/>
      <c r="J125" s="68"/>
      <c r="K125" s="165">
        <v>5465.0860000000021</v>
      </c>
      <c r="L125" s="165">
        <v>5680.7080000000014</v>
      </c>
      <c r="M125" s="167"/>
      <c r="N125" s="268">
        <v>6136</v>
      </c>
      <c r="O125" s="268">
        <v>6245</v>
      </c>
      <c r="P125" s="166"/>
      <c r="Q125" s="181">
        <f t="shared" si="38"/>
        <v>5829.2</v>
      </c>
      <c r="R125" s="181">
        <f t="shared" si="39"/>
        <v>5932.75</v>
      </c>
      <c r="S125" s="165"/>
      <c r="T125" s="180">
        <f>N125-N125*15%</f>
        <v>5215.6000000000004</v>
      </c>
      <c r="U125" s="180">
        <f t="shared" ref="U125:U132" si="40">O125-O125*15%</f>
        <v>5308.25</v>
      </c>
    </row>
    <row r="126" spans="1:21" s="4" customFormat="1" ht="15" customHeight="1" x14ac:dyDescent="0.25">
      <c r="A126" s="475" t="s">
        <v>45</v>
      </c>
      <c r="B126" s="20"/>
      <c r="C126" s="7"/>
      <c r="D126" s="7"/>
      <c r="E126" s="7"/>
      <c r="F126" s="7"/>
      <c r="G126" s="7"/>
      <c r="H126" s="7"/>
      <c r="I126" s="61"/>
      <c r="J126" s="68"/>
      <c r="K126" s="165"/>
      <c r="L126" s="165"/>
      <c r="M126" s="167"/>
      <c r="N126" s="268"/>
      <c r="O126" s="268"/>
      <c r="P126" s="166"/>
      <c r="Q126" s="181"/>
      <c r="R126" s="181"/>
      <c r="S126" s="165"/>
      <c r="T126" s="180"/>
      <c r="U126" s="180"/>
    </row>
    <row r="127" spans="1:21" s="4" customFormat="1" ht="15" customHeight="1" x14ac:dyDescent="0.25">
      <c r="A127" s="476"/>
      <c r="B127" s="20"/>
      <c r="C127" s="9">
        <v>850</v>
      </c>
      <c r="D127" s="9" t="s">
        <v>20</v>
      </c>
      <c r="E127" s="9">
        <v>400</v>
      </c>
      <c r="F127" s="9" t="s">
        <v>20</v>
      </c>
      <c r="G127" s="9">
        <v>600</v>
      </c>
      <c r="H127" s="9"/>
      <c r="I127" s="472" t="s">
        <v>43</v>
      </c>
      <c r="J127" s="68"/>
      <c r="K127" s="165">
        <v>5148</v>
      </c>
      <c r="L127" s="165">
        <v>5254</v>
      </c>
      <c r="M127" s="167"/>
      <c r="N127" s="268">
        <v>5693</v>
      </c>
      <c r="O127" s="268">
        <v>5746</v>
      </c>
      <c r="P127" s="166"/>
      <c r="Q127" s="181">
        <f t="shared" ref="Q127:Q130" si="41">N127*0.95</f>
        <v>5408.3499999999995</v>
      </c>
      <c r="R127" s="181">
        <f t="shared" ref="R127:R130" si="42">O127*0.95</f>
        <v>5458.7</v>
      </c>
      <c r="S127" s="165"/>
      <c r="T127" s="180">
        <f t="shared" ref="T127:U144" si="43">N127-N127*15%</f>
        <v>4839.05</v>
      </c>
      <c r="U127" s="180">
        <f t="shared" si="40"/>
        <v>4884.1000000000004</v>
      </c>
    </row>
    <row r="128" spans="1:21" s="4" customFormat="1" ht="15" customHeight="1" x14ac:dyDescent="0.25">
      <c r="A128" s="476"/>
      <c r="B128" s="20"/>
      <c r="C128" s="455" t="s">
        <v>111</v>
      </c>
      <c r="D128" s="453"/>
      <c r="E128" s="453"/>
      <c r="F128" s="453"/>
      <c r="G128" s="453"/>
      <c r="H128" s="454"/>
      <c r="I128" s="473"/>
      <c r="J128" s="68"/>
      <c r="K128" s="165">
        <v>4567.9920000000011</v>
      </c>
      <c r="L128" s="165">
        <v>4674.4720000000007</v>
      </c>
      <c r="M128" s="167"/>
      <c r="N128" s="268">
        <v>5021</v>
      </c>
      <c r="O128" s="268">
        <v>5074</v>
      </c>
      <c r="P128" s="166"/>
      <c r="Q128" s="181">
        <f t="shared" si="41"/>
        <v>4769.95</v>
      </c>
      <c r="R128" s="181">
        <f t="shared" si="42"/>
        <v>4820.3</v>
      </c>
      <c r="S128" s="165"/>
      <c r="T128" s="180">
        <f t="shared" si="43"/>
        <v>4267.8500000000004</v>
      </c>
      <c r="U128" s="180">
        <f t="shared" si="40"/>
        <v>4312.8999999999996</v>
      </c>
    </row>
    <row r="129" spans="1:21" s="4" customFormat="1" ht="15" customHeight="1" x14ac:dyDescent="0.25">
      <c r="A129" s="476"/>
      <c r="B129" s="20"/>
      <c r="C129" s="9">
        <v>850</v>
      </c>
      <c r="D129" s="9" t="s">
        <v>20</v>
      </c>
      <c r="E129" s="9">
        <v>500</v>
      </c>
      <c r="F129" s="9" t="s">
        <v>20</v>
      </c>
      <c r="G129" s="9">
        <v>600</v>
      </c>
      <c r="H129" s="9"/>
      <c r="I129" s="472" t="s">
        <v>44</v>
      </c>
      <c r="J129" s="68"/>
      <c r="K129" s="165">
        <v>5662</v>
      </c>
      <c r="L129" s="165">
        <v>5795</v>
      </c>
      <c r="M129" s="167"/>
      <c r="N129" s="268">
        <v>6269</v>
      </c>
      <c r="O129" s="268">
        <v>6337</v>
      </c>
      <c r="P129" s="166"/>
      <c r="Q129" s="181">
        <f t="shared" si="41"/>
        <v>5955.5499999999993</v>
      </c>
      <c r="R129" s="181">
        <f t="shared" si="42"/>
        <v>6020.15</v>
      </c>
      <c r="S129" s="165"/>
      <c r="T129" s="180">
        <f t="shared" si="43"/>
        <v>5328.65</v>
      </c>
      <c r="U129" s="180">
        <f t="shared" si="40"/>
        <v>5386.45</v>
      </c>
    </row>
    <row r="130" spans="1:21" s="4" customFormat="1" ht="15" customHeight="1" x14ac:dyDescent="0.25">
      <c r="A130" s="477"/>
      <c r="B130" s="17"/>
      <c r="C130" s="455" t="s">
        <v>111</v>
      </c>
      <c r="D130" s="453"/>
      <c r="E130" s="453"/>
      <c r="F130" s="453"/>
      <c r="G130" s="453"/>
      <c r="H130" s="454"/>
      <c r="I130" s="473"/>
      <c r="J130" s="68"/>
      <c r="K130" s="165">
        <v>4936.6790000000019</v>
      </c>
      <c r="L130" s="165">
        <v>5069.7790000000014</v>
      </c>
      <c r="M130" s="167"/>
      <c r="N130" s="268">
        <v>5429</v>
      </c>
      <c r="O130" s="268">
        <v>5497</v>
      </c>
      <c r="P130" s="166"/>
      <c r="Q130" s="181">
        <f t="shared" si="41"/>
        <v>5157.55</v>
      </c>
      <c r="R130" s="181">
        <f t="shared" si="42"/>
        <v>5222.1499999999996</v>
      </c>
      <c r="S130" s="165"/>
      <c r="T130" s="180">
        <f t="shared" si="43"/>
        <v>4614.6499999999996</v>
      </c>
      <c r="U130" s="180">
        <f t="shared" si="40"/>
        <v>4672.45</v>
      </c>
    </row>
    <row r="131" spans="1:21" s="4" customFormat="1" ht="15" customHeight="1" x14ac:dyDescent="0.25">
      <c r="A131" s="475" t="s">
        <v>60</v>
      </c>
      <c r="B131" s="20"/>
      <c r="C131" s="11"/>
      <c r="D131" s="11"/>
      <c r="E131" s="11"/>
      <c r="F131" s="11"/>
      <c r="G131" s="11"/>
      <c r="H131" s="11"/>
      <c r="I131" s="55"/>
      <c r="J131" s="68"/>
      <c r="K131" s="165"/>
      <c r="L131" s="165"/>
      <c r="M131" s="167"/>
      <c r="N131" s="268"/>
      <c r="O131" s="268"/>
      <c r="P131" s="166"/>
      <c r="Q131" s="181"/>
      <c r="R131" s="181"/>
      <c r="S131" s="165"/>
      <c r="T131" s="180"/>
      <c r="U131" s="180"/>
    </row>
    <row r="132" spans="1:21" s="4" customFormat="1" ht="15" customHeight="1" x14ac:dyDescent="0.25">
      <c r="A132" s="476"/>
      <c r="B132" s="20"/>
      <c r="C132" s="9">
        <v>850</v>
      </c>
      <c r="D132" s="9" t="s">
        <v>20</v>
      </c>
      <c r="E132" s="9">
        <v>500</v>
      </c>
      <c r="F132" s="9" t="s">
        <v>20</v>
      </c>
      <c r="G132" s="9">
        <v>600</v>
      </c>
      <c r="H132" s="9"/>
      <c r="I132" s="51" t="s">
        <v>51</v>
      </c>
      <c r="J132" s="68"/>
      <c r="K132" s="165">
        <v>2582</v>
      </c>
      <c r="L132" s="165">
        <v>2721</v>
      </c>
      <c r="M132" s="167"/>
      <c r="N132" s="268">
        <v>3091</v>
      </c>
      <c r="O132" s="268">
        <v>3159</v>
      </c>
      <c r="P132" s="166"/>
      <c r="Q132" s="181">
        <f t="shared" ref="Q132" si="44">N132*0.95</f>
        <v>2936.45</v>
      </c>
      <c r="R132" s="181">
        <f t="shared" ref="R132" si="45">O132*0.95</f>
        <v>3001.0499999999997</v>
      </c>
      <c r="S132" s="165"/>
      <c r="T132" s="180">
        <f t="shared" si="43"/>
        <v>2627.35</v>
      </c>
      <c r="U132" s="180">
        <f t="shared" si="40"/>
        <v>2685.15</v>
      </c>
    </row>
    <row r="133" spans="1:21" s="4" customFormat="1" ht="15" customHeight="1" x14ac:dyDescent="0.25">
      <c r="A133" s="476"/>
      <c r="B133" s="20"/>
      <c r="C133" s="456"/>
      <c r="D133" s="457"/>
      <c r="E133" s="457"/>
      <c r="F133" s="457"/>
      <c r="G133" s="457"/>
      <c r="H133" s="458"/>
      <c r="I133" s="60"/>
      <c r="J133" s="68"/>
      <c r="K133" s="165"/>
      <c r="L133" s="165"/>
      <c r="M133" s="167"/>
      <c r="N133" s="268"/>
      <c r="O133" s="268"/>
      <c r="P133" s="166"/>
      <c r="Q133" s="181"/>
      <c r="R133" s="181"/>
      <c r="S133" s="165"/>
      <c r="T133" s="180"/>
      <c r="U133" s="180"/>
    </row>
    <row r="134" spans="1:21" s="4" customFormat="1" ht="15" customHeight="1" x14ac:dyDescent="0.25">
      <c r="A134" s="477"/>
      <c r="B134" s="17"/>
      <c r="C134" s="8"/>
      <c r="D134" s="8"/>
      <c r="E134" s="8"/>
      <c r="F134" s="8"/>
      <c r="G134" s="8"/>
      <c r="H134" s="8"/>
      <c r="I134" s="54"/>
      <c r="J134" s="68"/>
      <c r="K134" s="165"/>
      <c r="L134" s="165"/>
      <c r="M134" s="167"/>
      <c r="N134" s="268"/>
      <c r="O134" s="268"/>
      <c r="P134" s="166"/>
      <c r="Q134" s="181"/>
      <c r="R134" s="181"/>
      <c r="S134" s="165"/>
      <c r="T134" s="180"/>
      <c r="U134" s="180"/>
    </row>
    <row r="135" spans="1:21" ht="15" customHeight="1" x14ac:dyDescent="0.25">
      <c r="A135" s="475" t="s">
        <v>61</v>
      </c>
      <c r="B135" s="20"/>
      <c r="C135" s="10"/>
      <c r="D135" s="10"/>
      <c r="E135" s="10"/>
      <c r="F135" s="10"/>
      <c r="G135" s="10"/>
      <c r="H135" s="10"/>
      <c r="I135" s="53"/>
      <c r="J135" s="68"/>
      <c r="K135" s="165"/>
      <c r="L135" s="165"/>
      <c r="M135" s="167"/>
      <c r="N135" s="268"/>
      <c r="O135" s="268"/>
      <c r="P135" s="166"/>
      <c r="Q135" s="181"/>
      <c r="R135" s="181"/>
      <c r="S135" s="165"/>
      <c r="T135" s="180"/>
      <c r="U135" s="180"/>
    </row>
    <row r="136" spans="1:21" ht="15" customHeight="1" x14ac:dyDescent="0.25">
      <c r="A136" s="476"/>
      <c r="B136" s="20"/>
      <c r="C136" s="9">
        <v>850</v>
      </c>
      <c r="D136" s="9" t="s">
        <v>20</v>
      </c>
      <c r="E136" s="9">
        <v>600</v>
      </c>
      <c r="F136" s="9" t="s">
        <v>20</v>
      </c>
      <c r="G136" s="9">
        <v>600</v>
      </c>
      <c r="H136" s="9"/>
      <c r="I136" s="51" t="s">
        <v>52</v>
      </c>
      <c r="J136" s="68"/>
      <c r="K136" s="165">
        <v>2961</v>
      </c>
      <c r="L136" s="165">
        <v>3123</v>
      </c>
      <c r="M136" s="167"/>
      <c r="N136" s="268">
        <v>3516</v>
      </c>
      <c r="O136" s="268">
        <v>3600</v>
      </c>
      <c r="P136" s="166"/>
      <c r="Q136" s="181">
        <f t="shared" ref="Q136" si="46">N136*0.95</f>
        <v>3340.2</v>
      </c>
      <c r="R136" s="181">
        <f t="shared" ref="R136" si="47">O136*0.95</f>
        <v>3420</v>
      </c>
      <c r="S136" s="165"/>
      <c r="T136" s="180">
        <f t="shared" si="43"/>
        <v>2988.6</v>
      </c>
      <c r="U136" s="180">
        <f>O136-O136*15%</f>
        <v>3060</v>
      </c>
    </row>
    <row r="137" spans="1:21" s="4" customFormat="1" ht="15" customHeight="1" x14ac:dyDescent="0.25">
      <c r="A137" s="476"/>
      <c r="B137" s="20"/>
      <c r="C137" s="455"/>
      <c r="D137" s="453"/>
      <c r="E137" s="453"/>
      <c r="F137" s="453"/>
      <c r="G137" s="453"/>
      <c r="H137" s="454"/>
      <c r="I137" s="51"/>
      <c r="J137" s="68"/>
      <c r="K137" s="165"/>
      <c r="L137" s="165"/>
      <c r="M137" s="167"/>
      <c r="N137" s="268"/>
      <c r="O137" s="268"/>
      <c r="P137" s="166"/>
      <c r="Q137" s="181"/>
      <c r="R137" s="181"/>
      <c r="S137" s="165"/>
      <c r="T137" s="180"/>
      <c r="U137" s="180"/>
    </row>
    <row r="138" spans="1:21" ht="15" customHeight="1" x14ac:dyDescent="0.25">
      <c r="A138" s="476"/>
      <c r="B138" s="20"/>
      <c r="C138" s="9">
        <v>850</v>
      </c>
      <c r="D138" s="9" t="s">
        <v>20</v>
      </c>
      <c r="E138" s="9">
        <v>800</v>
      </c>
      <c r="F138" s="9" t="s">
        <v>20</v>
      </c>
      <c r="G138" s="9">
        <v>600</v>
      </c>
      <c r="H138" s="9"/>
      <c r="I138" s="51" t="s">
        <v>62</v>
      </c>
      <c r="J138" s="68"/>
      <c r="K138" s="165">
        <v>3468</v>
      </c>
      <c r="L138" s="165">
        <v>3688</v>
      </c>
      <c r="M138" s="167"/>
      <c r="N138" s="268">
        <v>4124</v>
      </c>
      <c r="O138" s="268">
        <v>4236</v>
      </c>
      <c r="P138" s="166"/>
      <c r="Q138" s="181">
        <f t="shared" ref="Q138" si="48">N138*0.95</f>
        <v>3917.7999999999997</v>
      </c>
      <c r="R138" s="181">
        <f t="shared" ref="R138" si="49">O138*0.95</f>
        <v>4024.2</v>
      </c>
      <c r="S138" s="165"/>
      <c r="T138" s="180">
        <f t="shared" si="43"/>
        <v>3505.4</v>
      </c>
      <c r="U138" s="180">
        <f t="shared" si="43"/>
        <v>3600.6</v>
      </c>
    </row>
    <row r="139" spans="1:21" ht="15" customHeight="1" x14ac:dyDescent="0.25">
      <c r="A139" s="477"/>
      <c r="B139" s="17"/>
      <c r="C139" s="455"/>
      <c r="D139" s="453"/>
      <c r="E139" s="453"/>
      <c r="F139" s="453"/>
      <c r="G139" s="453"/>
      <c r="H139" s="454"/>
      <c r="I139" s="52"/>
      <c r="J139" s="68"/>
      <c r="K139" s="165"/>
      <c r="L139" s="165"/>
      <c r="M139" s="167"/>
      <c r="N139" s="268"/>
      <c r="O139" s="268"/>
      <c r="P139" s="166"/>
      <c r="Q139" s="181"/>
      <c r="R139" s="181"/>
      <c r="S139" s="165"/>
      <c r="T139" s="180"/>
      <c r="U139" s="180"/>
    </row>
    <row r="140" spans="1:21" s="4" customFormat="1" ht="15" customHeight="1" x14ac:dyDescent="0.25">
      <c r="A140" s="476" t="s">
        <v>54</v>
      </c>
      <c r="B140" s="20"/>
      <c r="C140" s="9"/>
      <c r="D140" s="32"/>
      <c r="E140" s="32"/>
      <c r="F140" s="32"/>
      <c r="G140" s="9"/>
      <c r="H140" s="10"/>
      <c r="I140" s="62"/>
      <c r="J140" s="68"/>
      <c r="K140" s="165"/>
      <c r="L140" s="165"/>
      <c r="M140" s="167"/>
      <c r="N140" s="268"/>
      <c r="O140" s="268"/>
      <c r="P140" s="166"/>
      <c r="Q140" s="181"/>
      <c r="R140" s="181"/>
      <c r="S140" s="165"/>
      <c r="T140" s="180"/>
      <c r="U140" s="180"/>
    </row>
    <row r="141" spans="1:21" s="4" customFormat="1" ht="15" customHeight="1" x14ac:dyDescent="0.25">
      <c r="A141" s="476"/>
      <c r="B141" s="20"/>
      <c r="C141" s="9">
        <v>850</v>
      </c>
      <c r="D141" s="32" t="s">
        <v>20</v>
      </c>
      <c r="E141" s="32">
        <v>600</v>
      </c>
      <c r="F141" s="32" t="s">
        <v>20</v>
      </c>
      <c r="G141" s="9">
        <v>600</v>
      </c>
      <c r="H141" s="10"/>
      <c r="I141" s="472" t="s">
        <v>53</v>
      </c>
      <c r="J141" s="68"/>
      <c r="K141" s="165">
        <v>3870</v>
      </c>
      <c r="L141" s="165">
        <v>4032</v>
      </c>
      <c r="M141" s="167"/>
      <c r="N141" s="268">
        <v>4532</v>
      </c>
      <c r="O141" s="268">
        <v>4615</v>
      </c>
      <c r="P141" s="166"/>
      <c r="Q141" s="181">
        <f t="shared" ref="Q141:Q144" si="50">N141*0.95</f>
        <v>4305.3999999999996</v>
      </c>
      <c r="R141" s="181">
        <f t="shared" ref="R141:R144" si="51">O141*0.95</f>
        <v>4384.25</v>
      </c>
      <c r="S141" s="165"/>
      <c r="T141" s="180">
        <f t="shared" si="43"/>
        <v>3852.2</v>
      </c>
      <c r="U141" s="180">
        <f t="shared" si="43"/>
        <v>3922.75</v>
      </c>
    </row>
    <row r="142" spans="1:21" s="4" customFormat="1" ht="15" customHeight="1" x14ac:dyDescent="0.25">
      <c r="A142" s="476"/>
      <c r="B142" s="20"/>
      <c r="C142" s="455" t="s">
        <v>111</v>
      </c>
      <c r="D142" s="453"/>
      <c r="E142" s="453"/>
      <c r="F142" s="453"/>
      <c r="G142" s="453"/>
      <c r="H142" s="454"/>
      <c r="I142" s="473"/>
      <c r="J142" s="68"/>
      <c r="K142" s="165">
        <v>3000.0740000000005</v>
      </c>
      <c r="L142" s="165">
        <v>3162.4560000000006</v>
      </c>
      <c r="M142" s="167"/>
      <c r="N142" s="268">
        <v>3524</v>
      </c>
      <c r="O142" s="268">
        <v>3607</v>
      </c>
      <c r="P142" s="166"/>
      <c r="Q142" s="181">
        <f t="shared" si="50"/>
        <v>3347.7999999999997</v>
      </c>
      <c r="R142" s="181">
        <f t="shared" si="51"/>
        <v>3426.6499999999996</v>
      </c>
      <c r="S142" s="165"/>
      <c r="T142" s="180">
        <f t="shared" si="43"/>
        <v>2995.4</v>
      </c>
      <c r="U142" s="180">
        <f t="shared" si="43"/>
        <v>3065.95</v>
      </c>
    </row>
    <row r="143" spans="1:21" s="4" customFormat="1" ht="15" customHeight="1" x14ac:dyDescent="0.25">
      <c r="A143" s="476"/>
      <c r="B143" s="20"/>
      <c r="C143" s="9">
        <v>850</v>
      </c>
      <c r="D143" s="32" t="s">
        <v>20</v>
      </c>
      <c r="E143" s="32">
        <v>800</v>
      </c>
      <c r="F143" s="32" t="s">
        <v>20</v>
      </c>
      <c r="G143" s="9">
        <v>600</v>
      </c>
      <c r="H143" s="10"/>
      <c r="I143" s="472" t="s">
        <v>55</v>
      </c>
      <c r="J143" s="68"/>
      <c r="K143" s="165">
        <v>4679</v>
      </c>
      <c r="L143" s="165">
        <v>4899</v>
      </c>
      <c r="M143" s="167"/>
      <c r="N143" s="268">
        <v>5521</v>
      </c>
      <c r="O143" s="268">
        <v>5633</v>
      </c>
      <c r="P143" s="166"/>
      <c r="Q143" s="181">
        <f t="shared" si="50"/>
        <v>5244.95</v>
      </c>
      <c r="R143" s="181">
        <f t="shared" si="51"/>
        <v>5351.3499999999995</v>
      </c>
      <c r="S143" s="165"/>
      <c r="T143" s="180">
        <f t="shared" si="43"/>
        <v>4692.8500000000004</v>
      </c>
      <c r="U143" s="180">
        <f t="shared" si="43"/>
        <v>4788.05</v>
      </c>
    </row>
    <row r="144" spans="1:21" s="4" customFormat="1" ht="15" customHeight="1" x14ac:dyDescent="0.25">
      <c r="A144" s="477"/>
      <c r="B144" s="17"/>
      <c r="C144" s="455" t="s">
        <v>111</v>
      </c>
      <c r="D144" s="453"/>
      <c r="E144" s="453"/>
      <c r="F144" s="453"/>
      <c r="G144" s="453"/>
      <c r="H144" s="454"/>
      <c r="I144" s="473"/>
      <c r="J144" s="68"/>
      <c r="K144" s="165">
        <v>3519.1640000000007</v>
      </c>
      <c r="L144" s="165">
        <v>3738.7790000000005</v>
      </c>
      <c r="M144" s="167"/>
      <c r="N144" s="268">
        <v>4177</v>
      </c>
      <c r="O144" s="268">
        <v>4289</v>
      </c>
      <c r="P144" s="166"/>
      <c r="Q144" s="181">
        <f t="shared" si="50"/>
        <v>3968.1499999999996</v>
      </c>
      <c r="R144" s="181">
        <f t="shared" si="51"/>
        <v>4074.5499999999997</v>
      </c>
      <c r="S144" s="165"/>
      <c r="T144" s="180">
        <f t="shared" si="43"/>
        <v>3550.45</v>
      </c>
      <c r="U144" s="180">
        <f t="shared" si="43"/>
        <v>3645.65</v>
      </c>
    </row>
    <row r="145" spans="1:21" s="4" customFormat="1" ht="15" customHeight="1" x14ac:dyDescent="0.25">
      <c r="A145" s="476" t="s">
        <v>57</v>
      </c>
      <c r="B145" s="20"/>
      <c r="C145" s="9"/>
      <c r="D145" s="32"/>
      <c r="E145" s="32"/>
      <c r="F145" s="32"/>
      <c r="G145" s="9"/>
      <c r="H145" s="10"/>
      <c r="I145" s="62"/>
      <c r="J145" s="68"/>
      <c r="K145" s="165"/>
      <c r="L145" s="165"/>
      <c r="M145" s="167"/>
      <c r="N145" s="268"/>
      <c r="O145" s="268"/>
      <c r="P145" s="166"/>
      <c r="Q145" s="181"/>
      <c r="R145" s="181"/>
      <c r="S145" s="165"/>
      <c r="T145" s="180"/>
      <c r="U145" s="180"/>
    </row>
    <row r="146" spans="1:21" s="4" customFormat="1" ht="15" customHeight="1" x14ac:dyDescent="0.25">
      <c r="A146" s="476"/>
      <c r="B146" s="20"/>
      <c r="C146" s="9">
        <v>850</v>
      </c>
      <c r="D146" s="32" t="s">
        <v>20</v>
      </c>
      <c r="E146" s="32">
        <v>1000</v>
      </c>
      <c r="F146" s="32" t="s">
        <v>20</v>
      </c>
      <c r="G146" s="9">
        <v>600</v>
      </c>
      <c r="H146" s="10"/>
      <c r="I146" s="472" t="s">
        <v>56</v>
      </c>
      <c r="J146" s="68"/>
      <c r="K146" s="165">
        <v>4399</v>
      </c>
      <c r="L146" s="165">
        <v>4517</v>
      </c>
      <c r="M146" s="167"/>
      <c r="N146" s="268">
        <v>5528</v>
      </c>
      <c r="O146" s="268">
        <v>5594</v>
      </c>
      <c r="P146" s="166"/>
      <c r="Q146" s="181">
        <f t="shared" ref="Q146:Q147" si="52">N146*0.95</f>
        <v>5251.5999999999995</v>
      </c>
      <c r="R146" s="181">
        <f t="shared" ref="R146:R147" si="53">O146*0.95</f>
        <v>5314.3</v>
      </c>
      <c r="S146" s="165"/>
      <c r="T146" s="180">
        <f>N146-N146*15%</f>
        <v>4698.8</v>
      </c>
      <c r="U146" s="180">
        <f t="shared" ref="U146:U147" si="54">O146-O146*15%</f>
        <v>4754.8999999999996</v>
      </c>
    </row>
    <row r="147" spans="1:21" s="4" customFormat="1" ht="15" customHeight="1" x14ac:dyDescent="0.25">
      <c r="A147" s="476"/>
      <c r="B147" s="20"/>
      <c r="C147" s="456" t="s">
        <v>111</v>
      </c>
      <c r="D147" s="457"/>
      <c r="E147" s="457"/>
      <c r="F147" s="457"/>
      <c r="G147" s="457"/>
      <c r="H147" s="458"/>
      <c r="I147" s="473"/>
      <c r="J147" s="68"/>
      <c r="K147" s="165">
        <v>2949.496000000001</v>
      </c>
      <c r="L147" s="165">
        <v>3066.6240000000003</v>
      </c>
      <c r="M147" s="167"/>
      <c r="N147" s="268">
        <v>3848</v>
      </c>
      <c r="O147" s="268">
        <v>3914</v>
      </c>
      <c r="P147" s="166"/>
      <c r="Q147" s="181">
        <f t="shared" si="52"/>
        <v>3655.6</v>
      </c>
      <c r="R147" s="181">
        <f t="shared" si="53"/>
        <v>3718.2999999999997</v>
      </c>
      <c r="S147" s="165"/>
      <c r="T147" s="180">
        <f t="shared" ref="T147" si="55">N147-N147*15%</f>
        <v>3270.8</v>
      </c>
      <c r="U147" s="180">
        <f t="shared" si="54"/>
        <v>3326.9</v>
      </c>
    </row>
    <row r="148" spans="1:21" s="4" customFormat="1" ht="15" customHeight="1" x14ac:dyDescent="0.25">
      <c r="A148" s="477"/>
      <c r="B148" s="17"/>
      <c r="C148" s="8"/>
      <c r="D148" s="8"/>
      <c r="E148" s="8"/>
      <c r="F148" s="8"/>
      <c r="G148" s="8"/>
      <c r="H148" s="8"/>
      <c r="I148" s="63"/>
      <c r="J148" s="68"/>
      <c r="K148" s="165"/>
      <c r="L148" s="165"/>
      <c r="M148" s="167"/>
      <c r="N148" s="268"/>
      <c r="O148" s="268"/>
      <c r="P148" s="166"/>
      <c r="Q148" s="181"/>
      <c r="R148" s="181"/>
      <c r="S148" s="165"/>
      <c r="T148" s="180"/>
      <c r="U148" s="180"/>
    </row>
    <row r="149" spans="1:21" ht="11.25" customHeight="1" x14ac:dyDescent="0.25">
      <c r="A149" s="490"/>
      <c r="B149" s="490"/>
      <c r="C149" s="490"/>
      <c r="D149" s="490"/>
      <c r="E149" s="490"/>
      <c r="F149" s="490"/>
      <c r="G149" s="490"/>
      <c r="H149" s="490"/>
      <c r="I149" s="490"/>
    </row>
    <row r="150" spans="1:21" ht="15" customHeight="1" x14ac:dyDescent="0.25">
      <c r="A150" s="487" t="s">
        <v>201</v>
      </c>
      <c r="B150" s="487"/>
      <c r="C150" s="487"/>
      <c r="D150" s="487"/>
      <c r="E150" s="487"/>
      <c r="F150" s="487"/>
      <c r="G150" s="487"/>
      <c r="H150" s="487"/>
      <c r="I150" s="487"/>
      <c r="J150" s="488"/>
      <c r="K150" s="488"/>
      <c r="L150" s="488"/>
      <c r="M150" s="488"/>
      <c r="N150" s="488"/>
      <c r="O150" s="488"/>
      <c r="P150" s="488"/>
      <c r="Q150" s="488"/>
      <c r="R150" s="488"/>
      <c r="S150" s="488"/>
      <c r="T150" s="488"/>
      <c r="U150" s="488"/>
    </row>
    <row r="151" spans="1:21" ht="16.5" customHeight="1" x14ac:dyDescent="0.25">
      <c r="A151" s="487"/>
      <c r="B151" s="487"/>
      <c r="C151" s="487"/>
      <c r="D151" s="487"/>
      <c r="E151" s="487"/>
      <c r="F151" s="487"/>
      <c r="G151" s="487"/>
      <c r="H151" s="487"/>
      <c r="I151" s="487"/>
      <c r="J151" s="488"/>
      <c r="K151" s="488"/>
      <c r="L151" s="488"/>
      <c r="M151" s="488"/>
      <c r="N151" s="488"/>
      <c r="O151" s="488"/>
      <c r="P151" s="488"/>
      <c r="Q151" s="488"/>
      <c r="R151" s="488"/>
      <c r="S151" s="488"/>
      <c r="T151" s="488"/>
      <c r="U151" s="488"/>
    </row>
    <row r="152" spans="1:21" hidden="1" x14ac:dyDescent="0.25"/>
    <row r="153" spans="1:21" s="4" customFormat="1" ht="15" customHeight="1" x14ac:dyDescent="0.25">
      <c r="A153" s="467" t="s">
        <v>200</v>
      </c>
      <c r="B153" s="467"/>
      <c r="C153" s="467"/>
      <c r="D153" s="467"/>
      <c r="E153" s="467"/>
      <c r="F153" s="467"/>
      <c r="G153" s="467"/>
      <c r="H153" s="467"/>
      <c r="I153" s="467"/>
      <c r="J153" s="468"/>
      <c r="K153" s="468"/>
      <c r="L153" s="468"/>
      <c r="M153" s="468"/>
      <c r="N153" s="468"/>
      <c r="O153" s="468"/>
      <c r="P153" s="468"/>
      <c r="Q153" s="468"/>
      <c r="R153" s="468"/>
      <c r="S153" s="468"/>
      <c r="T153" s="468"/>
      <c r="U153" s="468"/>
    </row>
    <row r="154" spans="1:21" s="4" customFormat="1" ht="35.25" customHeight="1" x14ac:dyDescent="0.25">
      <c r="A154" s="467"/>
      <c r="B154" s="467"/>
      <c r="C154" s="467"/>
      <c r="D154" s="467"/>
      <c r="E154" s="467"/>
      <c r="F154" s="467"/>
      <c r="G154" s="467"/>
      <c r="H154" s="467"/>
      <c r="I154" s="467"/>
      <c r="J154" s="468"/>
      <c r="K154" s="468"/>
      <c r="L154" s="468"/>
      <c r="M154" s="468"/>
      <c r="N154" s="468"/>
      <c r="O154" s="468"/>
      <c r="P154" s="468"/>
      <c r="Q154" s="468"/>
      <c r="R154" s="468"/>
      <c r="S154" s="468"/>
      <c r="T154" s="468"/>
      <c r="U154" s="468"/>
    </row>
  </sheetData>
  <customSheetViews>
    <customSheetView guid="{F0D6ACCC-A089-43F7-950F-ACEB0A62506C}" scale="84">
      <selection activeCell="S13" sqref="S13:U14"/>
      <rowBreaks count="1" manualBreakCount="1">
        <brk id="74" max="16383" man="1"/>
      </rowBreaks>
      <pageMargins left="0.23622047244094491" right="0.23622047244094491" top="0.34" bottom="0.34" header="0.31496062992125984" footer="0.31496062992125984"/>
      <pageSetup paperSize="9" scale="65" fitToHeight="2" orientation="portrait" r:id="rId1"/>
    </customSheetView>
    <customSheetView guid="{7DECBEB4-3A85-4CC1-AAA9-ECF79E193BB6}" scale="84" showPageBreaks="1" topLeftCell="A61">
      <selection activeCell="S13" sqref="S13:U14"/>
      <rowBreaks count="1" manualBreakCount="1">
        <brk id="74" max="16383" man="1"/>
      </rowBreaks>
      <pageMargins left="0.23622047244094491" right="0.23622047244094491" top="0.34" bottom="0.34" header="0.31496062992125984" footer="0.31496062992125984"/>
      <pageSetup paperSize="9" scale="65" fitToHeight="2" orientation="portrait" r:id="rId2"/>
    </customSheetView>
    <customSheetView guid="{351A11B0-A44F-427D-A289-0711F4F170C8}" scale="84" showPageBreaks="1" topLeftCell="A34">
      <selection activeCell="U141" sqref="U141"/>
      <rowBreaks count="1" manualBreakCount="1">
        <brk id="74" max="16383" man="1"/>
      </rowBreaks>
      <pageMargins left="0.23622047244094491" right="0.23622047244094491" top="0.34" bottom="0.34" header="0.31496062992125984" footer="0.31496062992125984"/>
      <pageSetup paperSize="9" scale="65" fitToHeight="2" orientation="portrait" r:id="rId3"/>
    </customSheetView>
    <customSheetView guid="{BB37585D-A264-4933-B842-620A303E90BD}" scale="84" showPageBreaks="1">
      <selection activeCell="S13" sqref="S13:U14"/>
      <rowBreaks count="1" manualBreakCount="1">
        <brk id="74" max="16383" man="1"/>
      </rowBreaks>
      <pageMargins left="0.23622047244094491" right="0.23622047244094491" top="0.34" bottom="0.34" header="0.31496062992125984" footer="0.31496062992125984"/>
      <pageSetup paperSize="9" scale="65" fitToHeight="2" orientation="portrait" r:id="rId4"/>
    </customSheetView>
  </customSheetViews>
  <mergeCells count="102">
    <mergeCell ref="A93:A97"/>
    <mergeCell ref="A85:A92"/>
    <mergeCell ref="A102:A106"/>
    <mergeCell ref="A98:A101"/>
    <mergeCell ref="C83:H83"/>
    <mergeCell ref="A145:A148"/>
    <mergeCell ref="C119:H119"/>
    <mergeCell ref="C111:H111"/>
    <mergeCell ref="C121:H121"/>
    <mergeCell ref="A131:A134"/>
    <mergeCell ref="C114:H114"/>
    <mergeCell ref="C116:H116"/>
    <mergeCell ref="C144:H144"/>
    <mergeCell ref="A135:A139"/>
    <mergeCell ref="A140:A144"/>
    <mergeCell ref="A118:A125"/>
    <mergeCell ref="A150:U151"/>
    <mergeCell ref="M9:O10"/>
    <mergeCell ref="S9:U10"/>
    <mergeCell ref="J9:L10"/>
    <mergeCell ref="C88:H88"/>
    <mergeCell ref="A33:A36"/>
    <mergeCell ref="A53:A56"/>
    <mergeCell ref="A107:A111"/>
    <mergeCell ref="A81:A84"/>
    <mergeCell ref="A126:A130"/>
    <mergeCell ref="A112:A117"/>
    <mergeCell ref="A149:I149"/>
    <mergeCell ref="A13:A16"/>
    <mergeCell ref="I9:I11"/>
    <mergeCell ref="A9:A11"/>
    <mergeCell ref="A57:A60"/>
    <mergeCell ref="C133:H133"/>
    <mergeCell ref="C139:H139"/>
    <mergeCell ref="C123:H123"/>
    <mergeCell ref="C125:H125"/>
    <mergeCell ref="C128:H128"/>
    <mergeCell ref="C130:H130"/>
    <mergeCell ref="C142:H142"/>
    <mergeCell ref="A1:U2"/>
    <mergeCell ref="A3:U3"/>
    <mergeCell ref="A4:U4"/>
    <mergeCell ref="A5:U5"/>
    <mergeCell ref="A6:U6"/>
    <mergeCell ref="D10:D11"/>
    <mergeCell ref="F10:F11"/>
    <mergeCell ref="B9:B11"/>
    <mergeCell ref="C9:G9"/>
    <mergeCell ref="G10:G11"/>
    <mergeCell ref="E10:E11"/>
    <mergeCell ref="C10:C11"/>
    <mergeCell ref="A8:I8"/>
    <mergeCell ref="A7:U7"/>
    <mergeCell ref="P9:R10"/>
    <mergeCell ref="A65:A68"/>
    <mergeCell ref="A73:A76"/>
    <mergeCell ref="I105:I106"/>
    <mergeCell ref="I108:I109"/>
    <mergeCell ref="A12:U12"/>
    <mergeCell ref="A17:A20"/>
    <mergeCell ref="A49:A52"/>
    <mergeCell ref="A45:A48"/>
    <mergeCell ref="A29:A32"/>
    <mergeCell ref="A41:A44"/>
    <mergeCell ref="A37:A40"/>
    <mergeCell ref="A21:A24"/>
    <mergeCell ref="A25:A28"/>
    <mergeCell ref="C86:H86"/>
    <mergeCell ref="C92:H92"/>
    <mergeCell ref="C95:H95"/>
    <mergeCell ref="I94:I95"/>
    <mergeCell ref="I96:I97"/>
    <mergeCell ref="C90:H90"/>
    <mergeCell ref="C97:H97"/>
    <mergeCell ref="C100:H100"/>
    <mergeCell ref="C104:H104"/>
    <mergeCell ref="C106:H106"/>
    <mergeCell ref="C109:H109"/>
    <mergeCell ref="A153:U154"/>
    <mergeCell ref="A77:A80"/>
    <mergeCell ref="A69:A72"/>
    <mergeCell ref="I129:I130"/>
    <mergeCell ref="I141:I142"/>
    <mergeCell ref="I143:I144"/>
    <mergeCell ref="I146:I147"/>
    <mergeCell ref="I118:I119"/>
    <mergeCell ref="I120:I121"/>
    <mergeCell ref="I122:I123"/>
    <mergeCell ref="I124:I125"/>
    <mergeCell ref="I127:I128"/>
    <mergeCell ref="I110:I111"/>
    <mergeCell ref="I113:I114"/>
    <mergeCell ref="I115:I116"/>
    <mergeCell ref="I91:I92"/>
    <mergeCell ref="I99:I100"/>
    <mergeCell ref="I103:I104"/>
    <mergeCell ref="I82:I83"/>
    <mergeCell ref="I85:I86"/>
    <mergeCell ref="I87:I88"/>
    <mergeCell ref="I89:I90"/>
    <mergeCell ref="C147:H147"/>
    <mergeCell ref="C137:H137"/>
  </mergeCells>
  <pageMargins left="0.23622047244094491" right="0.23622047244094491" top="0.34" bottom="0.34" header="0.31496062992125984" footer="0.31496062992125984"/>
  <pageSetup paperSize="9" scale="75" fitToHeight="0" orientation="landscape" r:id="rId5"/>
  <rowBreaks count="1" manualBreakCount="1">
    <brk id="84" max="16383" man="1"/>
  </rowBreaks>
  <drawing r:id="rId6"/>
  <legacyDrawing r:id="rId7"/>
  <oleObjects>
    <mc:AlternateContent xmlns:mc="http://schemas.openxmlformats.org/markup-compatibility/2006">
      <mc:Choice Requires="x14">
        <oleObject progId="PBrush" shapeId="1026" r:id="rId8">
          <objectPr defaultSize="0" autoPict="0" r:id="rId9">
            <anchor moveWithCells="1" sizeWithCells="1">
              <from>
                <xdr:col>1</xdr:col>
                <xdr:colOff>209550</xdr:colOff>
                <xdr:row>92</xdr:row>
                <xdr:rowOff>57150</xdr:rowOff>
              </from>
              <to>
                <xdr:col>1</xdr:col>
                <xdr:colOff>809625</xdr:colOff>
                <xdr:row>96</xdr:row>
                <xdr:rowOff>104775</xdr:rowOff>
              </to>
            </anchor>
          </objectPr>
        </oleObject>
      </mc:Choice>
      <mc:Fallback>
        <oleObject progId="PBrush" shapeId="1026" r:id="rId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opLeftCell="B7" zoomScale="80" zoomScaleNormal="80" zoomScaleSheetLayoutView="80" workbookViewId="0">
      <selection activeCell="N7" sqref="N1:N1048576"/>
    </sheetView>
  </sheetViews>
  <sheetFormatPr defaultRowHeight="15" x14ac:dyDescent="0.25"/>
  <cols>
    <col min="1" max="1" width="46.7109375" customWidth="1"/>
    <col min="8" max="8" width="9" customWidth="1"/>
    <col min="9" max="9" width="13.42578125" hidden="1" customWidth="1"/>
    <col min="10" max="10" width="13.42578125" style="4" hidden="1" customWidth="1"/>
    <col min="11" max="12" width="16.42578125" customWidth="1"/>
    <col min="13" max="13" width="15.85546875" customWidth="1"/>
  </cols>
  <sheetData>
    <row r="1" spans="1:13" s="4" customFormat="1" x14ac:dyDescent="0.25">
      <c r="A1" s="478"/>
      <c r="B1" s="478"/>
      <c r="C1" s="478"/>
      <c r="D1" s="478"/>
      <c r="E1" s="478"/>
      <c r="F1" s="478"/>
      <c r="G1" s="478"/>
      <c r="H1" s="478"/>
      <c r="K1" s="86"/>
      <c r="M1" s="86"/>
    </row>
    <row r="2" spans="1:13" s="4" customFormat="1" ht="24.95" customHeight="1" x14ac:dyDescent="0.3">
      <c r="A2" s="479" t="s">
        <v>228</v>
      </c>
      <c r="B2" s="479"/>
      <c r="C2" s="479"/>
      <c r="D2" s="479"/>
      <c r="E2" s="479"/>
      <c r="F2" s="479"/>
      <c r="G2" s="479"/>
      <c r="H2" s="479"/>
      <c r="K2" s="86"/>
      <c r="M2" s="86"/>
    </row>
    <row r="3" spans="1:13" s="4" customFormat="1" ht="24.95" customHeight="1" x14ac:dyDescent="0.35">
      <c r="A3" s="480" t="s">
        <v>3</v>
      </c>
      <c r="B3" s="480"/>
      <c r="C3" s="480"/>
      <c r="D3" s="480"/>
      <c r="E3" s="480"/>
      <c r="F3" s="480"/>
      <c r="G3" s="480"/>
      <c r="H3" s="480"/>
      <c r="K3" s="86"/>
      <c r="M3" s="86"/>
    </row>
    <row r="4" spans="1:13" s="4" customFormat="1" ht="24.95" customHeight="1" x14ac:dyDescent="0.25">
      <c r="A4" s="509" t="s">
        <v>151</v>
      </c>
      <c r="B4" s="481"/>
      <c r="C4" s="481"/>
      <c r="D4" s="481"/>
      <c r="E4" s="481"/>
      <c r="F4" s="481"/>
      <c r="G4" s="481"/>
      <c r="H4" s="481"/>
      <c r="K4" s="86"/>
      <c r="M4" s="86"/>
    </row>
    <row r="5" spans="1:13" s="4" customFormat="1" ht="24.95" customHeight="1" x14ac:dyDescent="0.25">
      <c r="A5" s="510" t="s">
        <v>142</v>
      </c>
      <c r="B5" s="510"/>
      <c r="C5" s="510"/>
      <c r="D5" s="510"/>
      <c r="E5" s="510"/>
      <c r="F5" s="510"/>
      <c r="G5" s="510"/>
      <c r="H5" s="510"/>
      <c r="K5" s="86"/>
      <c r="M5" s="86"/>
    </row>
    <row r="6" spans="1:13" s="4" customFormat="1" ht="23.25" customHeight="1" x14ac:dyDescent="0.25">
      <c r="A6" s="494" t="s">
        <v>167</v>
      </c>
      <c r="B6" s="494"/>
      <c r="C6" s="494"/>
      <c r="D6" s="494"/>
      <c r="E6" s="494"/>
      <c r="F6" s="494"/>
      <c r="G6" s="494"/>
      <c r="H6" s="494"/>
      <c r="K6" s="86"/>
      <c r="M6" s="86"/>
    </row>
    <row r="7" spans="1:13" s="4" customFormat="1" ht="24.75" customHeight="1" x14ac:dyDescent="0.25">
      <c r="A7" s="494" t="s">
        <v>168</v>
      </c>
      <c r="B7" s="494"/>
      <c r="C7" s="494"/>
      <c r="D7" s="494"/>
      <c r="E7" s="494"/>
      <c r="F7" s="494"/>
      <c r="G7" s="494"/>
      <c r="H7" s="494"/>
      <c r="K7" s="86"/>
      <c r="M7" s="86"/>
    </row>
    <row r="8" spans="1:13" s="4" customFormat="1" ht="15.75" customHeight="1" x14ac:dyDescent="0.25">
      <c r="A8" s="495" t="s">
        <v>4</v>
      </c>
      <c r="B8" s="498" t="s">
        <v>226</v>
      </c>
      <c r="C8" s="498" t="s">
        <v>227</v>
      </c>
      <c r="D8" s="520" t="s">
        <v>6</v>
      </c>
      <c r="E8" s="521"/>
      <c r="F8" s="521"/>
      <c r="G8" s="521"/>
      <c r="H8" s="522"/>
      <c r="I8" s="95"/>
      <c r="J8" s="512" t="s">
        <v>181</v>
      </c>
      <c r="K8" s="512" t="s">
        <v>181</v>
      </c>
      <c r="L8" s="514" t="s">
        <v>191</v>
      </c>
      <c r="M8" s="512" t="s">
        <v>192</v>
      </c>
    </row>
    <row r="9" spans="1:13" s="4" customFormat="1" ht="81" customHeight="1" x14ac:dyDescent="0.25">
      <c r="A9" s="496"/>
      <c r="B9" s="499"/>
      <c r="C9" s="499"/>
      <c r="D9" s="516" t="s">
        <v>0</v>
      </c>
      <c r="E9" s="518"/>
      <c r="F9" s="516" t="s">
        <v>1</v>
      </c>
      <c r="G9" s="518"/>
      <c r="H9" s="516" t="s">
        <v>2</v>
      </c>
      <c r="I9" s="120"/>
      <c r="J9" s="513"/>
      <c r="K9" s="513"/>
      <c r="L9" s="515"/>
      <c r="M9" s="513"/>
    </row>
    <row r="10" spans="1:13" s="4" customFormat="1" ht="28.5" customHeight="1" x14ac:dyDescent="0.25">
      <c r="A10" s="497"/>
      <c r="B10" s="500"/>
      <c r="C10" s="500"/>
      <c r="D10" s="517"/>
      <c r="E10" s="519"/>
      <c r="F10" s="517"/>
      <c r="G10" s="519"/>
      <c r="H10" s="517"/>
      <c r="I10" s="119"/>
      <c r="J10" s="82" t="s">
        <v>13</v>
      </c>
      <c r="K10" s="82" t="s">
        <v>13</v>
      </c>
      <c r="L10" s="93" t="s">
        <v>13</v>
      </c>
      <c r="M10" s="82" t="s">
        <v>13</v>
      </c>
    </row>
    <row r="11" spans="1:13" s="4" customFormat="1" ht="15.75" hidden="1" customHeight="1" x14ac:dyDescent="0.25">
      <c r="A11" s="511" t="s">
        <v>128</v>
      </c>
      <c r="B11" s="15"/>
      <c r="C11" s="15"/>
      <c r="D11" s="501">
        <v>620</v>
      </c>
      <c r="E11" s="501" t="s">
        <v>20</v>
      </c>
      <c r="F11" s="501">
        <v>1000</v>
      </c>
      <c r="G11" s="501" t="s">
        <v>20</v>
      </c>
      <c r="H11" s="501">
        <v>286</v>
      </c>
      <c r="I11" s="16"/>
      <c r="J11" s="508">
        <v>2970</v>
      </c>
      <c r="K11" s="508">
        <v>4135</v>
      </c>
      <c r="L11" s="502">
        <v>3928</v>
      </c>
      <c r="M11" s="505">
        <f>K11-K11*15%</f>
        <v>3514.75</v>
      </c>
    </row>
    <row r="12" spans="1:13" s="4" customFormat="1" ht="22.5" customHeight="1" x14ac:dyDescent="0.25">
      <c r="A12" s="511"/>
      <c r="B12" s="155">
        <v>23.6</v>
      </c>
      <c r="C12" s="295">
        <v>5.5E-2</v>
      </c>
      <c r="D12" s="501"/>
      <c r="E12" s="501"/>
      <c r="F12" s="501"/>
      <c r="G12" s="501"/>
      <c r="H12" s="501"/>
      <c r="I12" s="21"/>
      <c r="J12" s="508"/>
      <c r="K12" s="508"/>
      <c r="L12" s="503"/>
      <c r="M12" s="506"/>
    </row>
    <row r="13" spans="1:13" s="4" customFormat="1" ht="8.25" customHeight="1" x14ac:dyDescent="0.25">
      <c r="A13" s="511"/>
      <c r="B13" s="8"/>
      <c r="C13" s="297"/>
      <c r="D13" s="501"/>
      <c r="E13" s="501"/>
      <c r="F13" s="501"/>
      <c r="G13" s="501"/>
      <c r="H13" s="501"/>
      <c r="I13" s="19"/>
      <c r="J13" s="508"/>
      <c r="K13" s="508"/>
      <c r="L13" s="503"/>
      <c r="M13" s="506"/>
    </row>
    <row r="14" spans="1:13" s="4" customFormat="1" ht="14.25" hidden="1" customHeight="1" x14ac:dyDescent="0.25">
      <c r="A14" s="511"/>
      <c r="B14" s="8"/>
      <c r="C14" s="297"/>
      <c r="D14" s="501"/>
      <c r="E14" s="501"/>
      <c r="F14" s="501"/>
      <c r="G14" s="501"/>
      <c r="H14" s="501"/>
      <c r="I14" s="121"/>
      <c r="J14" s="508"/>
      <c r="K14" s="508"/>
      <c r="L14" s="504"/>
      <c r="M14" s="507"/>
    </row>
    <row r="15" spans="1:13" s="4" customFormat="1" ht="25.5" customHeight="1" x14ac:dyDescent="0.25">
      <c r="A15" s="511" t="s">
        <v>129</v>
      </c>
      <c r="B15" s="298">
        <v>26.8</v>
      </c>
      <c r="C15" s="295">
        <v>5.3999999999999999E-2</v>
      </c>
      <c r="D15" s="501">
        <v>620</v>
      </c>
      <c r="E15" s="501" t="s">
        <v>20</v>
      </c>
      <c r="F15" s="501">
        <v>1200</v>
      </c>
      <c r="G15" s="501" t="s">
        <v>20</v>
      </c>
      <c r="H15" s="501">
        <v>286</v>
      </c>
      <c r="I15" s="16"/>
      <c r="J15" s="508">
        <v>3284</v>
      </c>
      <c r="K15" s="508">
        <v>4541</v>
      </c>
      <c r="L15" s="502">
        <f>K15-K15*5%</f>
        <v>4313.95</v>
      </c>
      <c r="M15" s="505">
        <f>K15-K15*15%</f>
        <v>3859.85</v>
      </c>
    </row>
    <row r="16" spans="1:13" s="4" customFormat="1" ht="8.25" customHeight="1" x14ac:dyDescent="0.25">
      <c r="A16" s="511"/>
      <c r="B16" s="155"/>
      <c r="C16" s="296"/>
      <c r="D16" s="501"/>
      <c r="E16" s="501"/>
      <c r="F16" s="501"/>
      <c r="G16" s="501"/>
      <c r="H16" s="501"/>
      <c r="I16" s="21"/>
      <c r="J16" s="508"/>
      <c r="K16" s="508"/>
      <c r="L16" s="503"/>
      <c r="M16" s="506"/>
    </row>
    <row r="17" spans="1:13" s="4" customFormat="1" ht="8.25" hidden="1" customHeight="1" x14ac:dyDescent="0.25">
      <c r="A17" s="511"/>
      <c r="B17" s="8"/>
      <c r="C17" s="297"/>
      <c r="D17" s="501"/>
      <c r="E17" s="501"/>
      <c r="F17" s="501"/>
      <c r="G17" s="501"/>
      <c r="H17" s="501"/>
      <c r="I17" s="19"/>
      <c r="J17" s="508"/>
      <c r="K17" s="508"/>
      <c r="L17" s="503"/>
      <c r="M17" s="506"/>
    </row>
    <row r="18" spans="1:13" s="4" customFormat="1" ht="21.75" hidden="1" customHeight="1" x14ac:dyDescent="0.25">
      <c r="A18" s="511"/>
      <c r="B18" s="8"/>
      <c r="C18" s="297"/>
      <c r="D18" s="501"/>
      <c r="E18" s="501"/>
      <c r="F18" s="501"/>
      <c r="G18" s="501"/>
      <c r="H18" s="501"/>
      <c r="I18" s="121"/>
      <c r="J18" s="508"/>
      <c r="K18" s="508"/>
      <c r="L18" s="504"/>
      <c r="M18" s="507"/>
    </row>
    <row r="19" spans="1:13" s="4" customFormat="1" ht="15.75" customHeight="1" x14ac:dyDescent="0.25">
      <c r="A19" s="511" t="s">
        <v>130</v>
      </c>
      <c r="B19" s="298"/>
      <c r="C19" s="295"/>
      <c r="D19" s="501">
        <v>620</v>
      </c>
      <c r="E19" s="501" t="s">
        <v>20</v>
      </c>
      <c r="F19" s="501">
        <v>600</v>
      </c>
      <c r="G19" s="501" t="s">
        <v>20</v>
      </c>
      <c r="H19" s="501">
        <v>286</v>
      </c>
      <c r="I19" s="16"/>
      <c r="J19" s="508">
        <v>1676</v>
      </c>
      <c r="K19" s="508">
        <v>2345</v>
      </c>
      <c r="L19" s="502">
        <f>K19-K19*5%</f>
        <v>2227.75</v>
      </c>
      <c r="M19" s="505">
        <f>K19-K19*15%</f>
        <v>1993.25</v>
      </c>
    </row>
    <row r="20" spans="1:13" s="4" customFormat="1" ht="12" customHeight="1" x14ac:dyDescent="0.25">
      <c r="A20" s="511"/>
      <c r="B20" s="155">
        <v>12.8</v>
      </c>
      <c r="C20" s="296">
        <v>2.5999999999999999E-2</v>
      </c>
      <c r="D20" s="501"/>
      <c r="E20" s="501"/>
      <c r="F20" s="501"/>
      <c r="G20" s="501"/>
      <c r="H20" s="501"/>
      <c r="I20" s="21"/>
      <c r="J20" s="508"/>
      <c r="K20" s="508"/>
      <c r="L20" s="503"/>
      <c r="M20" s="506"/>
    </row>
    <row r="21" spans="1:13" s="4" customFormat="1" ht="15" hidden="1" customHeight="1" x14ac:dyDescent="0.25">
      <c r="A21" s="511"/>
      <c r="B21" s="8"/>
      <c r="C21" s="297"/>
      <c r="D21" s="501"/>
      <c r="E21" s="501"/>
      <c r="F21" s="501"/>
      <c r="G21" s="501"/>
      <c r="H21" s="501"/>
      <c r="I21" s="19"/>
      <c r="J21" s="508"/>
      <c r="K21" s="508"/>
      <c r="L21" s="503"/>
      <c r="M21" s="506"/>
    </row>
    <row r="22" spans="1:13" s="4" customFormat="1" ht="15.75" hidden="1" customHeight="1" x14ac:dyDescent="0.25">
      <c r="A22" s="511"/>
      <c r="B22" s="8"/>
      <c r="C22" s="297"/>
      <c r="D22" s="501"/>
      <c r="E22" s="501"/>
      <c r="F22" s="501"/>
      <c r="G22" s="501"/>
      <c r="H22" s="501"/>
      <c r="I22" s="121"/>
      <c r="J22" s="508"/>
      <c r="K22" s="508"/>
      <c r="L22" s="504"/>
      <c r="M22" s="507"/>
    </row>
    <row r="23" spans="1:13" s="4" customFormat="1" ht="15.75" customHeight="1" x14ac:dyDescent="0.25">
      <c r="A23" s="511" t="s">
        <v>131</v>
      </c>
      <c r="B23" s="298"/>
      <c r="C23" s="295"/>
      <c r="D23" s="501">
        <v>620</v>
      </c>
      <c r="E23" s="501" t="s">
        <v>20</v>
      </c>
      <c r="F23" s="501">
        <v>800</v>
      </c>
      <c r="G23" s="501" t="s">
        <v>20</v>
      </c>
      <c r="H23" s="501">
        <v>286</v>
      </c>
      <c r="I23" s="16"/>
      <c r="J23" s="508">
        <v>1992</v>
      </c>
      <c r="K23" s="508">
        <v>2770</v>
      </c>
      <c r="L23" s="502">
        <f>K23-K23*5%</f>
        <v>2631.5</v>
      </c>
      <c r="M23" s="505">
        <f>K23-K23*15%</f>
        <v>2354.5</v>
      </c>
    </row>
    <row r="24" spans="1:13" s="4" customFormat="1" ht="12" customHeight="1" x14ac:dyDescent="0.25">
      <c r="A24" s="511"/>
      <c r="B24" s="155">
        <v>16</v>
      </c>
      <c r="C24" s="296">
        <v>0.04</v>
      </c>
      <c r="D24" s="501"/>
      <c r="E24" s="501"/>
      <c r="F24" s="501"/>
      <c r="G24" s="501"/>
      <c r="H24" s="501"/>
      <c r="I24" s="21"/>
      <c r="J24" s="508"/>
      <c r="K24" s="508"/>
      <c r="L24" s="503"/>
      <c r="M24" s="506"/>
    </row>
    <row r="25" spans="1:13" s="4" customFormat="1" ht="1.5" customHeight="1" x14ac:dyDescent="0.25">
      <c r="A25" s="511"/>
      <c r="B25" s="155"/>
      <c r="C25" s="296"/>
      <c r="D25" s="501"/>
      <c r="E25" s="501"/>
      <c r="F25" s="501"/>
      <c r="G25" s="501"/>
      <c r="H25" s="501"/>
      <c r="I25" s="21"/>
      <c r="J25" s="508"/>
      <c r="K25" s="508"/>
      <c r="L25" s="503"/>
      <c r="M25" s="506"/>
    </row>
    <row r="26" spans="1:13" s="4" customFormat="1" ht="21" hidden="1" customHeight="1" x14ac:dyDescent="0.25">
      <c r="A26" s="511"/>
      <c r="B26" s="8"/>
      <c r="C26" s="297"/>
      <c r="D26" s="501"/>
      <c r="E26" s="501"/>
      <c r="F26" s="501"/>
      <c r="G26" s="501"/>
      <c r="H26" s="501"/>
      <c r="I26" s="19"/>
      <c r="J26" s="508"/>
      <c r="K26" s="508"/>
      <c r="L26" s="504"/>
      <c r="M26" s="507"/>
    </row>
    <row r="27" spans="1:13" s="4" customFormat="1" ht="18.75" customHeight="1" x14ac:dyDescent="0.25">
      <c r="A27" s="511" t="s">
        <v>132</v>
      </c>
      <c r="B27" s="298">
        <v>43.4</v>
      </c>
      <c r="C27" s="295">
        <v>0.1</v>
      </c>
      <c r="D27" s="523">
        <v>840</v>
      </c>
      <c r="E27" s="523" t="s">
        <v>20</v>
      </c>
      <c r="F27" s="523">
        <v>1000</v>
      </c>
      <c r="G27" s="523" t="s">
        <v>20</v>
      </c>
      <c r="H27" s="523">
        <v>600</v>
      </c>
      <c r="I27" s="133"/>
      <c r="J27" s="508">
        <v>5756</v>
      </c>
      <c r="K27" s="508">
        <v>6989</v>
      </c>
      <c r="L27" s="502">
        <f>K27-K27*5%</f>
        <v>6639.55</v>
      </c>
      <c r="M27" s="505">
        <f>K27-K27*15%</f>
        <v>5940.65</v>
      </c>
    </row>
    <row r="28" spans="1:13" s="4" customFormat="1" ht="1.5" hidden="1" customHeight="1" x14ac:dyDescent="0.25">
      <c r="A28" s="511"/>
      <c r="B28" s="155"/>
      <c r="C28" s="296"/>
      <c r="D28" s="523"/>
      <c r="E28" s="523"/>
      <c r="F28" s="523"/>
      <c r="G28" s="523"/>
      <c r="H28" s="523"/>
      <c r="I28" s="134"/>
      <c r="J28" s="508"/>
      <c r="K28" s="508"/>
      <c r="L28" s="503"/>
      <c r="M28" s="506"/>
    </row>
    <row r="29" spans="1:13" s="4" customFormat="1" ht="8.25" customHeight="1" x14ac:dyDescent="0.25">
      <c r="A29" s="511"/>
      <c r="B29" s="8"/>
      <c r="C29" s="297"/>
      <c r="D29" s="523"/>
      <c r="E29" s="523"/>
      <c r="F29" s="523"/>
      <c r="G29" s="523"/>
      <c r="H29" s="523"/>
      <c r="I29" s="19"/>
      <c r="J29" s="508"/>
      <c r="K29" s="508"/>
      <c r="L29" s="503"/>
      <c r="M29" s="506"/>
    </row>
    <row r="30" spans="1:13" s="4" customFormat="1" ht="15.75" hidden="1" customHeight="1" x14ac:dyDescent="0.25">
      <c r="A30" s="511"/>
      <c r="B30" s="8"/>
      <c r="C30" s="297"/>
      <c r="D30" s="523"/>
      <c r="E30" s="523"/>
      <c r="F30" s="523"/>
      <c r="G30" s="523"/>
      <c r="H30" s="523"/>
      <c r="I30" s="121"/>
      <c r="J30" s="508"/>
      <c r="K30" s="508"/>
      <c r="L30" s="504"/>
      <c r="M30" s="507"/>
    </row>
    <row r="31" spans="1:13" s="4" customFormat="1" ht="15.75" customHeight="1" x14ac:dyDescent="0.25">
      <c r="A31" s="511" t="s">
        <v>133</v>
      </c>
      <c r="B31" s="298">
        <v>49</v>
      </c>
      <c r="C31" s="295">
        <v>0.10299999999999999</v>
      </c>
      <c r="D31" s="501">
        <v>840</v>
      </c>
      <c r="E31" s="501" t="s">
        <v>20</v>
      </c>
      <c r="F31" s="501">
        <v>1200</v>
      </c>
      <c r="G31" s="501" t="s">
        <v>20</v>
      </c>
      <c r="H31" s="501">
        <v>600</v>
      </c>
      <c r="I31" s="16"/>
      <c r="J31" s="508">
        <v>6414</v>
      </c>
      <c r="K31" s="508">
        <v>7781</v>
      </c>
      <c r="L31" s="502">
        <f>K31-K31*5%</f>
        <v>7391.95</v>
      </c>
      <c r="M31" s="505">
        <f>K31-K31*15%</f>
        <v>6613.85</v>
      </c>
    </row>
    <row r="32" spans="1:13" s="4" customFormat="1" ht="1.5" customHeight="1" x14ac:dyDescent="0.25">
      <c r="A32" s="511"/>
      <c r="B32" s="155"/>
      <c r="C32" s="296"/>
      <c r="D32" s="501"/>
      <c r="E32" s="501"/>
      <c r="F32" s="501"/>
      <c r="G32" s="501"/>
      <c r="H32" s="501"/>
      <c r="I32" s="21"/>
      <c r="J32" s="508"/>
      <c r="K32" s="508"/>
      <c r="L32" s="503"/>
      <c r="M32" s="506"/>
    </row>
    <row r="33" spans="1:13" s="4" customFormat="1" ht="9" hidden="1" customHeight="1" x14ac:dyDescent="0.25">
      <c r="A33" s="511"/>
      <c r="B33" s="8"/>
      <c r="C33" s="297"/>
      <c r="D33" s="501"/>
      <c r="E33" s="501"/>
      <c r="F33" s="501"/>
      <c r="G33" s="501"/>
      <c r="H33" s="501"/>
      <c r="I33" s="19"/>
      <c r="J33" s="508"/>
      <c r="K33" s="508"/>
      <c r="L33" s="503"/>
      <c r="M33" s="506"/>
    </row>
    <row r="34" spans="1:13" s="4" customFormat="1" ht="15.75" hidden="1" customHeight="1" x14ac:dyDescent="0.25">
      <c r="A34" s="511"/>
      <c r="B34" s="8"/>
      <c r="C34" s="297"/>
      <c r="D34" s="501"/>
      <c r="E34" s="501"/>
      <c r="F34" s="501"/>
      <c r="G34" s="501"/>
      <c r="H34" s="501"/>
      <c r="I34" s="121"/>
      <c r="J34" s="508"/>
      <c r="K34" s="508"/>
      <c r="L34" s="504"/>
      <c r="M34" s="507"/>
    </row>
    <row r="35" spans="1:13" s="4" customFormat="1" ht="15.75" customHeight="1" x14ac:dyDescent="0.25">
      <c r="A35" s="443" t="s">
        <v>134</v>
      </c>
      <c r="B35" s="298"/>
      <c r="C35" s="295"/>
      <c r="D35" s="501">
        <v>840</v>
      </c>
      <c r="E35" s="501" t="s">
        <v>20</v>
      </c>
      <c r="F35" s="501">
        <v>600</v>
      </c>
      <c r="G35" s="501" t="s">
        <v>20</v>
      </c>
      <c r="H35" s="501">
        <v>600</v>
      </c>
      <c r="I35" s="132"/>
      <c r="J35" s="508">
        <v>1900</v>
      </c>
      <c r="K35" s="508">
        <v>2578</v>
      </c>
      <c r="L35" s="502">
        <f>K35-K35*5%</f>
        <v>2449.1</v>
      </c>
      <c r="M35" s="505">
        <f>K35-K35*15%</f>
        <v>2191.3000000000002</v>
      </c>
    </row>
    <row r="36" spans="1:13" s="4" customFormat="1" ht="15.75" customHeight="1" x14ac:dyDescent="0.25">
      <c r="A36" s="443"/>
      <c r="B36" s="155">
        <v>16</v>
      </c>
      <c r="C36" s="296">
        <v>3.5000000000000003E-2</v>
      </c>
      <c r="D36" s="501"/>
      <c r="E36" s="501"/>
      <c r="F36" s="501"/>
      <c r="G36" s="501"/>
      <c r="H36" s="501"/>
      <c r="I36" s="21"/>
      <c r="J36" s="508"/>
      <c r="K36" s="508"/>
      <c r="L36" s="503"/>
      <c r="M36" s="506"/>
    </row>
    <row r="37" spans="1:13" s="4" customFormat="1" ht="0.75" customHeight="1" x14ac:dyDescent="0.25">
      <c r="A37" s="443"/>
      <c r="B37" s="8"/>
      <c r="C37" s="297"/>
      <c r="D37" s="501"/>
      <c r="E37" s="501"/>
      <c r="F37" s="501"/>
      <c r="G37" s="501"/>
      <c r="H37" s="501"/>
      <c r="I37" s="19"/>
      <c r="J37" s="508"/>
      <c r="K37" s="508"/>
      <c r="L37" s="503"/>
      <c r="M37" s="506"/>
    </row>
    <row r="38" spans="1:13" s="4" customFormat="1" ht="15.75" hidden="1" customHeight="1" x14ac:dyDescent="0.25">
      <c r="A38" s="443"/>
      <c r="B38" s="8"/>
      <c r="C38" s="296"/>
      <c r="D38" s="501"/>
      <c r="E38" s="501"/>
      <c r="F38" s="501"/>
      <c r="G38" s="501"/>
      <c r="H38" s="501"/>
      <c r="I38" s="121"/>
      <c r="J38" s="508"/>
      <c r="K38" s="508"/>
      <c r="L38" s="504"/>
      <c r="M38" s="507"/>
    </row>
    <row r="39" spans="1:13" s="4" customFormat="1" ht="15.75" customHeight="1" x14ac:dyDescent="0.25">
      <c r="A39" s="443" t="s">
        <v>135</v>
      </c>
      <c r="B39" s="325">
        <v>19</v>
      </c>
      <c r="C39" s="295">
        <v>0.04</v>
      </c>
      <c r="D39" s="27">
        <v>840</v>
      </c>
      <c r="E39" s="27" t="s">
        <v>20</v>
      </c>
      <c r="F39" s="27">
        <v>800</v>
      </c>
      <c r="G39" s="27" t="s">
        <v>20</v>
      </c>
      <c r="H39" s="27">
        <v>600</v>
      </c>
      <c r="I39" s="299"/>
      <c r="J39" s="304">
        <v>2286</v>
      </c>
      <c r="K39" s="304">
        <v>2974</v>
      </c>
      <c r="L39" s="322">
        <f>K39-K39*5%</f>
        <v>2825.3</v>
      </c>
      <c r="M39" s="304">
        <f>K39-K39*15%</f>
        <v>2527.9</v>
      </c>
    </row>
    <row r="40" spans="1:13" s="4" customFormat="1" ht="12" customHeight="1" x14ac:dyDescent="0.25">
      <c r="A40" s="443"/>
      <c r="B40" s="314"/>
      <c r="C40" s="294"/>
      <c r="D40" s="24"/>
      <c r="E40" s="24"/>
      <c r="F40" s="24"/>
      <c r="G40" s="24"/>
      <c r="H40" s="24"/>
      <c r="I40" s="8"/>
      <c r="J40" s="324"/>
      <c r="K40" s="305"/>
      <c r="L40" s="315"/>
      <c r="M40" s="305"/>
    </row>
    <row r="41" spans="1:13" s="4" customFormat="1" ht="9" hidden="1" customHeight="1" x14ac:dyDescent="0.25">
      <c r="A41" s="443"/>
      <c r="B41" s="17"/>
      <c r="C41" s="54"/>
      <c r="D41" s="24"/>
      <c r="E41" s="316"/>
      <c r="F41" s="24"/>
      <c r="G41" s="24"/>
      <c r="H41" s="318"/>
      <c r="I41" s="306"/>
      <c r="J41" s="320"/>
      <c r="K41" s="301"/>
      <c r="L41" s="323"/>
      <c r="M41" s="301"/>
    </row>
    <row r="42" spans="1:13" s="4" customFormat="1" ht="0.75" customHeight="1" x14ac:dyDescent="0.25">
      <c r="A42" s="443"/>
      <c r="B42" s="17"/>
      <c r="C42" s="57"/>
      <c r="D42" s="303"/>
      <c r="E42" s="317"/>
      <c r="F42" s="303"/>
      <c r="G42" s="303"/>
      <c r="H42" s="319"/>
      <c r="I42" s="300"/>
      <c r="J42" s="321"/>
      <c r="K42" s="302"/>
      <c r="L42" s="324"/>
      <c r="M42" s="302"/>
    </row>
    <row r="43" spans="1:13" ht="47.25" customHeight="1" x14ac:dyDescent="0.25"/>
    <row r="47" spans="1:13" ht="29.25" customHeight="1" x14ac:dyDescent="0.35">
      <c r="A47" s="72"/>
      <c r="B47" s="198" t="s">
        <v>232</v>
      </c>
      <c r="C47" s="333"/>
      <c r="D47" s="72"/>
      <c r="E47" s="72"/>
      <c r="F47" s="72"/>
      <c r="G47" s="198" t="s">
        <v>234</v>
      </c>
      <c r="H47" s="72"/>
      <c r="I47" s="72"/>
      <c r="J47" s="72"/>
      <c r="K47" s="72"/>
      <c r="M47" s="198" t="s">
        <v>233</v>
      </c>
    </row>
    <row r="56" spans="1:1" ht="94.5" customHeight="1" x14ac:dyDescent="0.25"/>
    <row r="58" spans="1:1" s="198" customFormat="1" ht="21" x14ac:dyDescent="0.35">
      <c r="A58" s="198" t="s">
        <v>180</v>
      </c>
    </row>
  </sheetData>
  <mergeCells count="91">
    <mergeCell ref="D35:D38"/>
    <mergeCell ref="E35:E38"/>
    <mergeCell ref="F35:F38"/>
    <mergeCell ref="G35:G38"/>
    <mergeCell ref="H35:H38"/>
    <mergeCell ref="J35:J38"/>
    <mergeCell ref="L35:L38"/>
    <mergeCell ref="M35:M38"/>
    <mergeCell ref="D31:D34"/>
    <mergeCell ref="E31:E34"/>
    <mergeCell ref="F31:F34"/>
    <mergeCell ref="H31:H34"/>
    <mergeCell ref="G31:G34"/>
    <mergeCell ref="K35:K38"/>
    <mergeCell ref="L23:L26"/>
    <mergeCell ref="M23:M26"/>
    <mergeCell ref="J31:J34"/>
    <mergeCell ref="L31:L34"/>
    <mergeCell ref="M31:M34"/>
    <mergeCell ref="K27:K30"/>
    <mergeCell ref="K31:K34"/>
    <mergeCell ref="K23:K26"/>
    <mergeCell ref="D27:D30"/>
    <mergeCell ref="E27:E30"/>
    <mergeCell ref="F27:F30"/>
    <mergeCell ref="G27:G30"/>
    <mergeCell ref="H27:H30"/>
    <mergeCell ref="J27:J30"/>
    <mergeCell ref="L27:L30"/>
    <mergeCell ref="M27:M30"/>
    <mergeCell ref="D23:D26"/>
    <mergeCell ref="E23:E26"/>
    <mergeCell ref="F23:F26"/>
    <mergeCell ref="G23:G26"/>
    <mergeCell ref="H23:H26"/>
    <mergeCell ref="J23:J26"/>
    <mergeCell ref="H19:H22"/>
    <mergeCell ref="J19:J22"/>
    <mergeCell ref="L19:L22"/>
    <mergeCell ref="M19:M22"/>
    <mergeCell ref="K19:K22"/>
    <mergeCell ref="D15:D18"/>
    <mergeCell ref="E15:E18"/>
    <mergeCell ref="F15:F18"/>
    <mergeCell ref="G15:G18"/>
    <mergeCell ref="F19:F22"/>
    <mergeCell ref="G19:G22"/>
    <mergeCell ref="D19:D22"/>
    <mergeCell ref="E19:E22"/>
    <mergeCell ref="M8:M9"/>
    <mergeCell ref="D9:D10"/>
    <mergeCell ref="E9:E10"/>
    <mergeCell ref="F9:F10"/>
    <mergeCell ref="G9:G10"/>
    <mergeCell ref="H9:H10"/>
    <mergeCell ref="J8:J9"/>
    <mergeCell ref="K8:K9"/>
    <mergeCell ref="L8:L9"/>
    <mergeCell ref="D8:H8"/>
    <mergeCell ref="A35:A38"/>
    <mergeCell ref="A23:A26"/>
    <mergeCell ref="A27:A30"/>
    <mergeCell ref="B8:B10"/>
    <mergeCell ref="A39:A42"/>
    <mergeCell ref="A31:A34"/>
    <mergeCell ref="A11:A14"/>
    <mergeCell ref="A15:A18"/>
    <mergeCell ref="A19:A22"/>
    <mergeCell ref="A1:H1"/>
    <mergeCell ref="A2:H2"/>
    <mergeCell ref="A3:H3"/>
    <mergeCell ref="A4:H4"/>
    <mergeCell ref="A5:H5"/>
    <mergeCell ref="L11:L14"/>
    <mergeCell ref="M11:M14"/>
    <mergeCell ref="H15:H18"/>
    <mergeCell ref="K15:K18"/>
    <mergeCell ref="L15:L18"/>
    <mergeCell ref="M15:M18"/>
    <mergeCell ref="J15:J18"/>
    <mergeCell ref="K11:K14"/>
    <mergeCell ref="J11:J14"/>
    <mergeCell ref="A6:H6"/>
    <mergeCell ref="A7:H7"/>
    <mergeCell ref="A8:A10"/>
    <mergeCell ref="C8:C10"/>
    <mergeCell ref="H11:H14"/>
    <mergeCell ref="D11:D14"/>
    <mergeCell ref="E11:E14"/>
    <mergeCell ref="F11:F14"/>
    <mergeCell ref="G11:G14"/>
  </mergeCells>
  <pageMargins left="0.19685039370078741" right="0.19685039370078741" top="0.31496062992125984" bottom="0.31496062992125984" header="0.31496062992125984" footer="0.31496062992125984"/>
  <pageSetup paperSize="9" scale="8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opLeftCell="B1" zoomScale="80" zoomScaleNormal="80" workbookViewId="0">
      <pane ySplit="10" topLeftCell="A64" activePane="bottomLeft" state="frozen"/>
      <selection pane="bottomLeft" activeCell="M7" sqref="M1:M1048576"/>
    </sheetView>
  </sheetViews>
  <sheetFormatPr defaultRowHeight="15" x14ac:dyDescent="0.25"/>
  <cols>
    <col min="1" max="1" width="43.140625" customWidth="1"/>
    <col min="2" max="2" width="11.42578125" customWidth="1"/>
    <col min="9" max="9" width="0.140625" style="100" customWidth="1"/>
    <col min="10" max="10" width="13.85546875" style="223" customWidth="1"/>
    <col min="11" max="11" width="14.5703125" style="100" customWidth="1"/>
    <col min="12" max="12" width="13.85546875" style="100" customWidth="1"/>
  </cols>
  <sheetData>
    <row r="1" spans="1:12" ht="15" customHeight="1" x14ac:dyDescent="0.25">
      <c r="A1" s="478"/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</row>
    <row r="2" spans="1:12" ht="24.95" customHeight="1" x14ac:dyDescent="0.3">
      <c r="A2" s="479" t="s">
        <v>229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</row>
    <row r="3" spans="1:12" ht="24.95" customHeight="1" x14ac:dyDescent="0.35">
      <c r="A3" s="480" t="s">
        <v>3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</row>
    <row r="4" spans="1:12" ht="24.95" customHeight="1" x14ac:dyDescent="0.25">
      <c r="A4" s="530" t="s">
        <v>152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</row>
    <row r="5" spans="1:12" ht="24.95" customHeight="1" x14ac:dyDescent="0.25">
      <c r="A5" s="510" t="s">
        <v>141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</row>
    <row r="6" spans="1:12" s="4" customFormat="1" ht="18.75" customHeight="1" x14ac:dyDescent="0.25">
      <c r="A6" s="494" t="s">
        <v>169</v>
      </c>
      <c r="B6" s="494"/>
      <c r="C6" s="494"/>
      <c r="D6" s="494"/>
      <c r="E6" s="494"/>
      <c r="F6" s="494"/>
      <c r="G6" s="494"/>
      <c r="H6" s="494"/>
      <c r="I6" s="494"/>
      <c r="J6" s="494"/>
      <c r="K6" s="494"/>
      <c r="L6" s="494"/>
    </row>
    <row r="7" spans="1:12" ht="15.75" x14ac:dyDescent="0.25">
      <c r="A7" s="494"/>
      <c r="B7" s="494"/>
      <c r="C7" s="494"/>
      <c r="D7" s="494"/>
      <c r="E7" s="494"/>
      <c r="F7" s="494"/>
      <c r="G7" s="494"/>
      <c r="H7" s="494"/>
      <c r="K7" s="101"/>
    </row>
    <row r="8" spans="1:12" ht="15" customHeight="1" x14ac:dyDescent="0.25">
      <c r="A8" s="495" t="s">
        <v>4</v>
      </c>
      <c r="B8" s="498" t="s">
        <v>5</v>
      </c>
      <c r="C8" s="520" t="s">
        <v>6</v>
      </c>
      <c r="D8" s="521"/>
      <c r="E8" s="521"/>
      <c r="F8" s="521"/>
      <c r="G8" s="522"/>
      <c r="H8" s="527" t="s">
        <v>63</v>
      </c>
      <c r="I8" s="512" t="s">
        <v>193</v>
      </c>
      <c r="J8" s="512" t="s">
        <v>193</v>
      </c>
      <c r="K8" s="514" t="s">
        <v>185</v>
      </c>
      <c r="L8" s="512" t="s">
        <v>194</v>
      </c>
    </row>
    <row r="9" spans="1:12" ht="82.5" customHeight="1" x14ac:dyDescent="0.25">
      <c r="A9" s="496"/>
      <c r="B9" s="499"/>
      <c r="C9" s="516" t="s">
        <v>0</v>
      </c>
      <c r="D9" s="518"/>
      <c r="E9" s="516" t="s">
        <v>1</v>
      </c>
      <c r="F9" s="518"/>
      <c r="G9" s="516" t="s">
        <v>2</v>
      </c>
      <c r="H9" s="528"/>
      <c r="I9" s="513"/>
      <c r="J9" s="513"/>
      <c r="K9" s="515"/>
      <c r="L9" s="513"/>
    </row>
    <row r="10" spans="1:12" ht="18" customHeight="1" x14ac:dyDescent="0.25">
      <c r="A10" s="497"/>
      <c r="B10" s="500"/>
      <c r="C10" s="517"/>
      <c r="D10" s="519"/>
      <c r="E10" s="517"/>
      <c r="F10" s="519"/>
      <c r="G10" s="517"/>
      <c r="H10" s="529"/>
      <c r="I10" s="82" t="s">
        <v>13</v>
      </c>
      <c r="J10" s="82" t="s">
        <v>13</v>
      </c>
      <c r="K10" s="93" t="s">
        <v>13</v>
      </c>
      <c r="L10" s="82" t="s">
        <v>13</v>
      </c>
    </row>
    <row r="11" spans="1:12" s="4" customFormat="1" ht="18" customHeight="1" x14ac:dyDescent="0.25">
      <c r="A11" s="524" t="s">
        <v>19</v>
      </c>
      <c r="B11" s="524"/>
      <c r="C11" s="524"/>
      <c r="D11" s="524"/>
      <c r="E11" s="524"/>
      <c r="F11" s="524"/>
      <c r="G11" s="524"/>
      <c r="H11" s="524"/>
      <c r="I11" s="524"/>
      <c r="J11" s="524"/>
      <c r="K11" s="524"/>
      <c r="L11" s="524"/>
    </row>
    <row r="12" spans="1:12" ht="15.75" x14ac:dyDescent="0.25">
      <c r="A12" s="476" t="s">
        <v>21</v>
      </c>
      <c r="B12" s="132"/>
      <c r="C12" s="8">
        <v>720</v>
      </c>
      <c r="D12" s="8" t="s">
        <v>20</v>
      </c>
      <c r="E12" s="8">
        <v>200</v>
      </c>
      <c r="F12" s="8" t="s">
        <v>20</v>
      </c>
      <c r="G12" s="8">
        <v>300</v>
      </c>
      <c r="H12" s="158" t="s">
        <v>65</v>
      </c>
      <c r="I12" s="160">
        <v>1045</v>
      </c>
      <c r="J12" s="226">
        <v>1387</v>
      </c>
      <c r="K12" s="159">
        <f>J12-J12*5%</f>
        <v>1317.65</v>
      </c>
      <c r="L12" s="160">
        <f>J12-J12*15%</f>
        <v>1178.95</v>
      </c>
    </row>
    <row r="13" spans="1:12" ht="15.75" x14ac:dyDescent="0.25">
      <c r="A13" s="476"/>
      <c r="B13" s="20"/>
      <c r="C13" s="8">
        <v>720</v>
      </c>
      <c r="D13" s="8" t="s">
        <v>20</v>
      </c>
      <c r="E13" s="8">
        <v>300</v>
      </c>
      <c r="F13" s="8" t="s">
        <v>20</v>
      </c>
      <c r="G13" s="8">
        <v>300</v>
      </c>
      <c r="H13" s="29" t="s">
        <v>66</v>
      </c>
      <c r="I13" s="108">
        <v>1285</v>
      </c>
      <c r="J13" s="226">
        <v>1606</v>
      </c>
      <c r="K13" s="224">
        <f t="shared" ref="K13:K73" si="0">J13-J13*5%</f>
        <v>1525.7</v>
      </c>
      <c r="L13" s="226">
        <f t="shared" ref="L13:L73" si="1">J13-J13*15%</f>
        <v>1365.1</v>
      </c>
    </row>
    <row r="14" spans="1:12" ht="15.75" x14ac:dyDescent="0.25">
      <c r="A14" s="476"/>
      <c r="B14" s="20"/>
      <c r="C14" s="97">
        <v>720</v>
      </c>
      <c r="D14" s="97" t="s">
        <v>20</v>
      </c>
      <c r="E14" s="97">
        <v>400</v>
      </c>
      <c r="F14" s="97" t="s">
        <v>20</v>
      </c>
      <c r="G14" s="8">
        <v>300</v>
      </c>
      <c r="H14" s="29" t="s">
        <v>22</v>
      </c>
      <c r="I14" s="108">
        <v>1500</v>
      </c>
      <c r="J14" s="226">
        <v>1836</v>
      </c>
      <c r="K14" s="224">
        <f t="shared" si="0"/>
        <v>1744.2</v>
      </c>
      <c r="L14" s="226">
        <f t="shared" si="1"/>
        <v>1560.6</v>
      </c>
    </row>
    <row r="15" spans="1:12" ht="15.75" x14ac:dyDescent="0.25">
      <c r="A15" s="477"/>
      <c r="B15" s="17"/>
      <c r="C15" s="97">
        <v>720</v>
      </c>
      <c r="D15" s="97" t="s">
        <v>20</v>
      </c>
      <c r="E15" s="97">
        <v>500</v>
      </c>
      <c r="F15" s="97" t="s">
        <v>20</v>
      </c>
      <c r="G15" s="8">
        <v>300</v>
      </c>
      <c r="H15" s="29" t="s">
        <v>23</v>
      </c>
      <c r="I15" s="108">
        <v>1620</v>
      </c>
      <c r="J15" s="226">
        <v>2062</v>
      </c>
      <c r="K15" s="224">
        <f t="shared" si="0"/>
        <v>1958.9</v>
      </c>
      <c r="L15" s="226">
        <f t="shared" si="1"/>
        <v>1752.7</v>
      </c>
    </row>
    <row r="16" spans="1:12" ht="15.75" x14ac:dyDescent="0.25">
      <c r="A16" s="475" t="s">
        <v>27</v>
      </c>
      <c r="B16" s="20"/>
      <c r="C16" s="8"/>
      <c r="D16" s="8"/>
      <c r="E16" s="8"/>
      <c r="F16" s="8"/>
      <c r="G16" s="8"/>
      <c r="H16" s="24"/>
      <c r="I16" s="108"/>
      <c r="J16" s="226"/>
      <c r="K16" s="224"/>
      <c r="L16" s="226"/>
    </row>
    <row r="17" spans="1:12" ht="15.75" x14ac:dyDescent="0.25">
      <c r="A17" s="476"/>
      <c r="B17" s="20"/>
      <c r="C17" s="97">
        <v>720</v>
      </c>
      <c r="D17" s="97" t="s">
        <v>20</v>
      </c>
      <c r="E17" s="97">
        <v>600</v>
      </c>
      <c r="F17" s="97" t="s">
        <v>20</v>
      </c>
      <c r="G17" s="97">
        <v>300</v>
      </c>
      <c r="H17" s="3" t="s">
        <v>24</v>
      </c>
      <c r="I17" s="108">
        <v>1870</v>
      </c>
      <c r="J17" s="226">
        <v>2414</v>
      </c>
      <c r="K17" s="224">
        <f t="shared" si="0"/>
        <v>2293.3000000000002</v>
      </c>
      <c r="L17" s="226">
        <f t="shared" si="1"/>
        <v>2051.9</v>
      </c>
    </row>
    <row r="18" spans="1:12" ht="15.75" x14ac:dyDescent="0.25">
      <c r="A18" s="476"/>
      <c r="B18" s="20"/>
      <c r="C18" s="97">
        <v>720</v>
      </c>
      <c r="D18" s="97" t="s">
        <v>20</v>
      </c>
      <c r="E18" s="97">
        <v>800</v>
      </c>
      <c r="F18" s="97" t="s">
        <v>20</v>
      </c>
      <c r="G18" s="97">
        <v>300</v>
      </c>
      <c r="H18" s="3" t="s">
        <v>25</v>
      </c>
      <c r="I18" s="108">
        <v>2250</v>
      </c>
      <c r="J18" s="226">
        <v>2875</v>
      </c>
      <c r="K18" s="224">
        <f t="shared" si="0"/>
        <v>2731.25</v>
      </c>
      <c r="L18" s="226">
        <f t="shared" si="1"/>
        <v>2443.75</v>
      </c>
    </row>
    <row r="19" spans="1:12" ht="15.75" x14ac:dyDescent="0.25">
      <c r="A19" s="477"/>
      <c r="B19" s="17"/>
      <c r="C19" s="8"/>
      <c r="D19" s="97"/>
      <c r="E19" s="8"/>
      <c r="F19" s="8"/>
      <c r="G19" s="8"/>
      <c r="H19" s="24"/>
      <c r="I19" s="108"/>
      <c r="J19" s="226"/>
      <c r="K19" s="224"/>
      <c r="L19" s="226"/>
    </row>
    <row r="20" spans="1:12" ht="15.75" x14ac:dyDescent="0.25">
      <c r="A20" s="476" t="s">
        <v>95</v>
      </c>
      <c r="B20" s="20"/>
      <c r="C20" s="99"/>
      <c r="D20" s="8"/>
      <c r="E20" s="99"/>
      <c r="F20" s="99"/>
      <c r="G20" s="99"/>
      <c r="H20" s="26"/>
      <c r="I20" s="108"/>
      <c r="J20" s="226"/>
      <c r="K20" s="224"/>
      <c r="L20" s="226"/>
    </row>
    <row r="21" spans="1:12" ht="15.75" x14ac:dyDescent="0.25">
      <c r="A21" s="476"/>
      <c r="B21" s="20"/>
      <c r="C21" s="97">
        <v>720</v>
      </c>
      <c r="D21" s="97" t="s">
        <v>20</v>
      </c>
      <c r="E21" s="97">
        <v>500</v>
      </c>
      <c r="F21" s="97" t="s">
        <v>20</v>
      </c>
      <c r="G21" s="97">
        <v>300</v>
      </c>
      <c r="H21" s="3" t="s">
        <v>29</v>
      </c>
      <c r="I21" s="108">
        <v>1635</v>
      </c>
      <c r="J21" s="226">
        <v>1903</v>
      </c>
      <c r="K21" s="224">
        <f t="shared" si="0"/>
        <v>1807.85</v>
      </c>
      <c r="L21" s="226">
        <f t="shared" si="1"/>
        <v>1617.55</v>
      </c>
    </row>
    <row r="22" spans="1:12" ht="15.75" x14ac:dyDescent="0.25">
      <c r="A22" s="476"/>
      <c r="B22" s="20"/>
      <c r="C22" s="197"/>
      <c r="D22" s="269"/>
      <c r="E22" s="269"/>
      <c r="F22" s="269"/>
      <c r="G22" s="270"/>
      <c r="H22" s="271"/>
      <c r="I22" s="108"/>
      <c r="J22" s="226"/>
      <c r="K22" s="224"/>
      <c r="L22" s="226"/>
    </row>
    <row r="23" spans="1:12" ht="15.75" x14ac:dyDescent="0.25">
      <c r="A23" s="477"/>
      <c r="B23" s="17"/>
      <c r="C23" s="8"/>
      <c r="D23" s="8"/>
      <c r="E23" s="8"/>
      <c r="F23" s="8"/>
      <c r="G23" s="8"/>
      <c r="H23" s="24"/>
      <c r="I23" s="108"/>
      <c r="J23" s="226"/>
      <c r="K23" s="224"/>
      <c r="L23" s="226"/>
    </row>
    <row r="24" spans="1:12" ht="15.75" x14ac:dyDescent="0.25">
      <c r="A24" s="475" t="s">
        <v>96</v>
      </c>
      <c r="B24" s="20"/>
      <c r="C24" s="97"/>
      <c r="D24" s="97"/>
      <c r="E24" s="97"/>
      <c r="F24" s="97"/>
      <c r="G24" s="97"/>
      <c r="H24" s="22"/>
      <c r="I24" s="108"/>
      <c r="J24" s="226"/>
      <c r="K24" s="224"/>
      <c r="L24" s="226"/>
    </row>
    <row r="25" spans="1:12" ht="15.75" x14ac:dyDescent="0.25">
      <c r="A25" s="476"/>
      <c r="B25" s="20"/>
      <c r="C25" s="97">
        <v>720</v>
      </c>
      <c r="D25" s="97" t="s">
        <v>20</v>
      </c>
      <c r="E25" s="97">
        <v>600</v>
      </c>
      <c r="F25" s="97" t="s">
        <v>20</v>
      </c>
      <c r="G25" s="97">
        <v>300</v>
      </c>
      <c r="H25" s="3" t="s">
        <v>30</v>
      </c>
      <c r="I25" s="108">
        <v>1740</v>
      </c>
      <c r="J25" s="226">
        <v>2230</v>
      </c>
      <c r="K25" s="224">
        <f t="shared" si="0"/>
        <v>2118.5</v>
      </c>
      <c r="L25" s="226">
        <f t="shared" si="1"/>
        <v>1895.5</v>
      </c>
    </row>
    <row r="26" spans="1:12" ht="15.75" x14ac:dyDescent="0.25">
      <c r="A26" s="476"/>
      <c r="B26" s="20"/>
      <c r="C26" s="97">
        <v>720</v>
      </c>
      <c r="D26" s="97" t="s">
        <v>20</v>
      </c>
      <c r="E26" s="97">
        <v>800</v>
      </c>
      <c r="F26" s="97" t="s">
        <v>20</v>
      </c>
      <c r="G26" s="97">
        <v>300</v>
      </c>
      <c r="H26" s="3" t="s">
        <v>64</v>
      </c>
      <c r="I26" s="108">
        <v>2090</v>
      </c>
      <c r="J26" s="226">
        <v>2599</v>
      </c>
      <c r="K26" s="224">
        <f t="shared" si="0"/>
        <v>2469.0500000000002</v>
      </c>
      <c r="L26" s="226">
        <f t="shared" si="1"/>
        <v>2209.15</v>
      </c>
    </row>
    <row r="27" spans="1:12" ht="15.75" x14ac:dyDescent="0.25">
      <c r="A27" s="477"/>
      <c r="B27" s="17"/>
      <c r="C27" s="97"/>
      <c r="D27" s="97"/>
      <c r="E27" s="97"/>
      <c r="F27" s="97"/>
      <c r="G27" s="97"/>
      <c r="H27" s="22"/>
      <c r="I27" s="108"/>
      <c r="J27" s="226"/>
      <c r="K27" s="224"/>
      <c r="L27" s="226"/>
    </row>
    <row r="28" spans="1:12" ht="15.75" x14ac:dyDescent="0.25">
      <c r="A28" s="475" t="s">
        <v>89</v>
      </c>
      <c r="B28" s="20"/>
      <c r="C28" s="98"/>
      <c r="D28" s="98"/>
      <c r="E28" s="98"/>
      <c r="F28" s="98"/>
      <c r="G28" s="98"/>
      <c r="H28" s="31"/>
      <c r="I28" s="108"/>
      <c r="J28" s="226"/>
      <c r="K28" s="224"/>
      <c r="L28" s="226"/>
    </row>
    <row r="29" spans="1:12" ht="15.75" x14ac:dyDescent="0.25">
      <c r="A29" s="476"/>
      <c r="B29" s="20"/>
      <c r="C29" s="12">
        <v>360</v>
      </c>
      <c r="D29" s="12" t="s">
        <v>20</v>
      </c>
      <c r="E29" s="12">
        <v>500</v>
      </c>
      <c r="F29" s="12" t="s">
        <v>20</v>
      </c>
      <c r="G29" s="12">
        <v>300</v>
      </c>
      <c r="H29" s="30" t="s">
        <v>69</v>
      </c>
      <c r="I29" s="108">
        <v>1040</v>
      </c>
      <c r="J29" s="226">
        <v>1363</v>
      </c>
      <c r="K29" s="224">
        <f t="shared" si="0"/>
        <v>1294.8499999999999</v>
      </c>
      <c r="L29" s="226">
        <f t="shared" si="1"/>
        <v>1158.55</v>
      </c>
    </row>
    <row r="30" spans="1:12" ht="15.75" x14ac:dyDescent="0.25">
      <c r="A30" s="476"/>
      <c r="B30" s="20"/>
      <c r="C30" s="97">
        <v>360</v>
      </c>
      <c r="D30" s="97" t="s">
        <v>20</v>
      </c>
      <c r="E30" s="97">
        <v>600</v>
      </c>
      <c r="F30" s="97" t="s">
        <v>20</v>
      </c>
      <c r="G30" s="97">
        <v>300</v>
      </c>
      <c r="H30" s="3" t="s">
        <v>70</v>
      </c>
      <c r="I30" s="108">
        <v>1200</v>
      </c>
      <c r="J30" s="226">
        <v>1447</v>
      </c>
      <c r="K30" s="224">
        <f t="shared" si="0"/>
        <v>1374.65</v>
      </c>
      <c r="L30" s="226">
        <f t="shared" si="1"/>
        <v>1229.95</v>
      </c>
    </row>
    <row r="31" spans="1:12" ht="15.75" x14ac:dyDescent="0.25">
      <c r="A31" s="477"/>
      <c r="B31" s="17"/>
      <c r="C31" s="97"/>
      <c r="D31" s="97"/>
      <c r="E31" s="97"/>
      <c r="F31" s="97"/>
      <c r="G31" s="97"/>
      <c r="H31" s="22"/>
      <c r="I31" s="108"/>
      <c r="J31" s="226"/>
      <c r="K31" s="224"/>
      <c r="L31" s="226"/>
    </row>
    <row r="32" spans="1:12" ht="15.75" x14ac:dyDescent="0.25">
      <c r="A32" s="469" t="s">
        <v>94</v>
      </c>
      <c r="B32" s="20"/>
      <c r="C32" s="99"/>
      <c r="D32" s="99"/>
      <c r="E32" s="99"/>
      <c r="F32" s="99"/>
      <c r="G32" s="99"/>
      <c r="H32" s="22"/>
      <c r="I32" s="108"/>
      <c r="J32" s="226"/>
      <c r="K32" s="224"/>
      <c r="L32" s="226"/>
    </row>
    <row r="33" spans="1:12" ht="13.5" customHeight="1" x14ac:dyDescent="0.25">
      <c r="A33" s="470"/>
      <c r="B33" s="20"/>
      <c r="C33" s="118">
        <v>850</v>
      </c>
      <c r="D33" s="118" t="s">
        <v>20</v>
      </c>
      <c r="E33" s="118">
        <v>200</v>
      </c>
      <c r="F33" s="118" t="s">
        <v>20</v>
      </c>
      <c r="G33" s="118">
        <v>600</v>
      </c>
      <c r="H33" s="472" t="s">
        <v>72</v>
      </c>
      <c r="I33" s="108">
        <v>3330</v>
      </c>
      <c r="J33" s="226">
        <v>3022</v>
      </c>
      <c r="K33" s="224">
        <f t="shared" si="0"/>
        <v>2870.9</v>
      </c>
      <c r="L33" s="226">
        <f t="shared" si="1"/>
        <v>2568.6999999999998</v>
      </c>
    </row>
    <row r="34" spans="1:12" ht="15.75" x14ac:dyDescent="0.25">
      <c r="A34" s="470"/>
      <c r="B34" s="20"/>
      <c r="C34" s="455" t="s">
        <v>111</v>
      </c>
      <c r="D34" s="453"/>
      <c r="E34" s="453"/>
      <c r="F34" s="453"/>
      <c r="G34" s="453"/>
      <c r="H34" s="473"/>
      <c r="I34" s="108">
        <v>3040</v>
      </c>
      <c r="J34" s="226">
        <v>2686</v>
      </c>
      <c r="K34" s="224">
        <f t="shared" si="0"/>
        <v>2551.6999999999998</v>
      </c>
      <c r="L34" s="226">
        <f t="shared" si="1"/>
        <v>2283.1</v>
      </c>
    </row>
    <row r="35" spans="1:12" ht="18" customHeight="1" x14ac:dyDescent="0.25">
      <c r="A35" s="471"/>
      <c r="B35" s="17"/>
      <c r="C35" s="8"/>
      <c r="D35" s="8"/>
      <c r="E35" s="8"/>
      <c r="F35" s="8"/>
      <c r="G35" s="8"/>
      <c r="H35" s="24"/>
      <c r="I35" s="108"/>
      <c r="J35" s="226"/>
      <c r="K35" s="224"/>
      <c r="L35" s="226"/>
    </row>
    <row r="36" spans="1:12" ht="15.75" x14ac:dyDescent="0.25">
      <c r="A36" s="475" t="s">
        <v>32</v>
      </c>
      <c r="B36" s="20"/>
      <c r="C36" s="97">
        <v>850</v>
      </c>
      <c r="D36" s="8" t="s">
        <v>20</v>
      </c>
      <c r="E36" s="97">
        <v>200</v>
      </c>
      <c r="F36" s="8" t="s">
        <v>20</v>
      </c>
      <c r="G36" s="97">
        <v>600</v>
      </c>
      <c r="H36" s="472" t="s">
        <v>73</v>
      </c>
      <c r="I36" s="108">
        <v>1635</v>
      </c>
      <c r="J36" s="226">
        <v>2038</v>
      </c>
      <c r="K36" s="224">
        <f t="shared" si="0"/>
        <v>1936.1</v>
      </c>
      <c r="L36" s="226">
        <f>J36-J36*15%</f>
        <v>1732.3</v>
      </c>
    </row>
    <row r="37" spans="1:12" ht="16.5" customHeight="1" x14ac:dyDescent="0.25">
      <c r="A37" s="476"/>
      <c r="B37" s="20"/>
      <c r="C37" s="525" t="s">
        <v>111</v>
      </c>
      <c r="D37" s="526"/>
      <c r="E37" s="526"/>
      <c r="F37" s="526"/>
      <c r="G37" s="526"/>
      <c r="H37" s="473"/>
      <c r="I37" s="143">
        <v>1345</v>
      </c>
      <c r="J37" s="226">
        <v>1702</v>
      </c>
      <c r="K37" s="224">
        <f>J37-J37*5%</f>
        <v>1616.9</v>
      </c>
      <c r="L37" s="226">
        <f t="shared" si="1"/>
        <v>1446.7</v>
      </c>
    </row>
    <row r="38" spans="1:12" ht="15.75" x14ac:dyDescent="0.25">
      <c r="A38" s="476"/>
      <c r="B38" s="20"/>
      <c r="C38" s="97">
        <v>850</v>
      </c>
      <c r="D38" s="8" t="s">
        <v>20</v>
      </c>
      <c r="E38" s="97">
        <v>300</v>
      </c>
      <c r="F38" s="8" t="s">
        <v>20</v>
      </c>
      <c r="G38" s="97">
        <v>600</v>
      </c>
      <c r="H38" s="472" t="s">
        <v>74</v>
      </c>
      <c r="I38" s="108">
        <v>2060</v>
      </c>
      <c r="J38" s="226">
        <v>2546</v>
      </c>
      <c r="K38" s="224">
        <f t="shared" si="0"/>
        <v>2418.6999999999998</v>
      </c>
      <c r="L38" s="226">
        <f t="shared" si="1"/>
        <v>2164.1</v>
      </c>
    </row>
    <row r="39" spans="1:12" ht="15.75" x14ac:dyDescent="0.25">
      <c r="A39" s="476"/>
      <c r="B39" s="20"/>
      <c r="C39" s="455" t="s">
        <v>111</v>
      </c>
      <c r="D39" s="453"/>
      <c r="E39" s="453"/>
      <c r="F39" s="453"/>
      <c r="G39" s="453"/>
      <c r="H39" s="473"/>
      <c r="I39" s="108">
        <v>1854</v>
      </c>
      <c r="J39" s="226">
        <v>2042</v>
      </c>
      <c r="K39" s="224">
        <f t="shared" si="0"/>
        <v>1939.9</v>
      </c>
      <c r="L39" s="226">
        <f t="shared" si="1"/>
        <v>1735.7</v>
      </c>
    </row>
    <row r="40" spans="1:12" ht="15.75" x14ac:dyDescent="0.25">
      <c r="A40" s="476"/>
      <c r="B40" s="20"/>
      <c r="C40" s="97">
        <v>850</v>
      </c>
      <c r="D40" s="8" t="s">
        <v>20</v>
      </c>
      <c r="E40" s="97">
        <v>400</v>
      </c>
      <c r="F40" s="8" t="s">
        <v>20</v>
      </c>
      <c r="G40" s="97">
        <v>600</v>
      </c>
      <c r="H40" s="472" t="s">
        <v>33</v>
      </c>
      <c r="I40" s="108">
        <v>2345</v>
      </c>
      <c r="J40" s="226">
        <v>2863</v>
      </c>
      <c r="K40" s="224">
        <f t="shared" si="0"/>
        <v>2719.85</v>
      </c>
      <c r="L40" s="226">
        <f t="shared" si="1"/>
        <v>2433.5500000000002</v>
      </c>
    </row>
    <row r="41" spans="1:12" ht="15.75" x14ac:dyDescent="0.25">
      <c r="A41" s="476"/>
      <c r="B41" s="20"/>
      <c r="C41" s="455" t="s">
        <v>111</v>
      </c>
      <c r="D41" s="453"/>
      <c r="E41" s="453"/>
      <c r="F41" s="453"/>
      <c r="G41" s="453"/>
      <c r="H41" s="473"/>
      <c r="I41" s="108">
        <v>1765</v>
      </c>
      <c r="J41" s="226">
        <v>2191</v>
      </c>
      <c r="K41" s="224">
        <f t="shared" si="0"/>
        <v>2081.4499999999998</v>
      </c>
      <c r="L41" s="226">
        <f t="shared" si="1"/>
        <v>1862.35</v>
      </c>
    </row>
    <row r="42" spans="1:12" ht="15.75" x14ac:dyDescent="0.25">
      <c r="A42" s="476"/>
      <c r="B42" s="20"/>
      <c r="C42" s="8">
        <v>850</v>
      </c>
      <c r="D42" s="8" t="s">
        <v>20</v>
      </c>
      <c r="E42" s="8">
        <v>500</v>
      </c>
      <c r="F42" s="8" t="s">
        <v>20</v>
      </c>
      <c r="G42" s="8">
        <v>600</v>
      </c>
      <c r="H42" s="472" t="s">
        <v>34</v>
      </c>
      <c r="I42" s="108">
        <v>2685</v>
      </c>
      <c r="J42" s="226">
        <v>3257</v>
      </c>
      <c r="K42" s="224">
        <f t="shared" si="0"/>
        <v>3094.15</v>
      </c>
      <c r="L42" s="226">
        <f t="shared" si="1"/>
        <v>2768.45</v>
      </c>
    </row>
    <row r="43" spans="1:12" ht="15.75" x14ac:dyDescent="0.25">
      <c r="A43" s="477"/>
      <c r="B43" s="17"/>
      <c r="C43" s="455" t="s">
        <v>111</v>
      </c>
      <c r="D43" s="453"/>
      <c r="E43" s="453"/>
      <c r="F43" s="453"/>
      <c r="G43" s="453"/>
      <c r="H43" s="473"/>
      <c r="I43" s="108"/>
      <c r="J43" s="226">
        <v>2417</v>
      </c>
      <c r="K43" s="224">
        <v>2296</v>
      </c>
      <c r="L43" s="226">
        <v>2054</v>
      </c>
    </row>
    <row r="44" spans="1:12" ht="15.75" x14ac:dyDescent="0.25">
      <c r="A44" s="476" t="s">
        <v>59</v>
      </c>
      <c r="B44" s="20"/>
      <c r="C44" s="99"/>
      <c r="D44" s="99"/>
      <c r="E44" s="99"/>
      <c r="F44" s="99"/>
      <c r="G44" s="99"/>
      <c r="H44" s="26"/>
      <c r="I44" s="108"/>
      <c r="J44" s="226"/>
      <c r="K44" s="224"/>
      <c r="L44" s="226"/>
    </row>
    <row r="45" spans="1:12" ht="15.75" x14ac:dyDescent="0.25">
      <c r="A45" s="476"/>
      <c r="B45" s="20"/>
      <c r="C45" s="97">
        <v>850</v>
      </c>
      <c r="D45" s="97" t="s">
        <v>20</v>
      </c>
      <c r="E45" s="97">
        <v>600</v>
      </c>
      <c r="F45" s="97" t="s">
        <v>20</v>
      </c>
      <c r="G45" s="97">
        <v>600</v>
      </c>
      <c r="H45" s="472" t="s">
        <v>58</v>
      </c>
      <c r="I45" s="108">
        <v>2860</v>
      </c>
      <c r="J45" s="226">
        <v>3451</v>
      </c>
      <c r="K45" s="224">
        <f t="shared" si="0"/>
        <v>3278.45</v>
      </c>
      <c r="L45" s="226">
        <f t="shared" si="1"/>
        <v>2933.35</v>
      </c>
    </row>
    <row r="46" spans="1:12" ht="15.75" x14ac:dyDescent="0.25">
      <c r="A46" s="476"/>
      <c r="B46" s="20"/>
      <c r="C46" s="455" t="s">
        <v>111</v>
      </c>
      <c r="D46" s="453"/>
      <c r="E46" s="453"/>
      <c r="F46" s="453"/>
      <c r="G46" s="454"/>
      <c r="H46" s="473"/>
      <c r="I46" s="108">
        <v>1990</v>
      </c>
      <c r="J46" s="226">
        <v>2443</v>
      </c>
      <c r="K46" s="224">
        <f t="shared" si="0"/>
        <v>2320.85</v>
      </c>
      <c r="L46" s="226">
        <f t="shared" si="1"/>
        <v>2076.5500000000002</v>
      </c>
    </row>
    <row r="47" spans="1:12" ht="15.75" x14ac:dyDescent="0.25">
      <c r="A47" s="477"/>
      <c r="B47" s="17"/>
      <c r="C47" s="8"/>
      <c r="D47" s="8"/>
      <c r="E47" s="8"/>
      <c r="F47" s="8"/>
      <c r="G47" s="8"/>
      <c r="H47" s="24"/>
      <c r="I47" s="108"/>
      <c r="J47" s="226"/>
      <c r="K47" s="224"/>
      <c r="L47" s="226"/>
    </row>
    <row r="48" spans="1:12" ht="15.75" x14ac:dyDescent="0.25">
      <c r="A48" s="475" t="s">
        <v>35</v>
      </c>
      <c r="B48" s="20"/>
      <c r="C48" s="10"/>
      <c r="D48" s="10"/>
      <c r="E48" s="10"/>
      <c r="F48" s="10"/>
      <c r="G48" s="10"/>
      <c r="H48" s="25"/>
      <c r="I48" s="108"/>
      <c r="J48" s="226"/>
      <c r="K48" s="224"/>
      <c r="L48" s="226"/>
    </row>
    <row r="49" spans="1:13" ht="15.75" x14ac:dyDescent="0.25">
      <c r="A49" s="476"/>
      <c r="B49" s="20"/>
      <c r="C49" s="97">
        <v>850</v>
      </c>
      <c r="D49" s="97" t="s">
        <v>20</v>
      </c>
      <c r="E49" s="97">
        <v>600</v>
      </c>
      <c r="F49" s="97" t="s">
        <v>20</v>
      </c>
      <c r="G49" s="97">
        <v>600</v>
      </c>
      <c r="H49" s="472" t="s">
        <v>36</v>
      </c>
      <c r="I49" s="108">
        <v>3460</v>
      </c>
      <c r="J49" s="226">
        <v>3960</v>
      </c>
      <c r="K49" s="224">
        <f t="shared" si="0"/>
        <v>3762</v>
      </c>
      <c r="L49" s="226">
        <f t="shared" si="1"/>
        <v>3366</v>
      </c>
    </row>
    <row r="50" spans="1:13" ht="15.75" x14ac:dyDescent="0.25">
      <c r="A50" s="476"/>
      <c r="B50" s="20"/>
      <c r="C50" s="455" t="s">
        <v>111</v>
      </c>
      <c r="D50" s="453"/>
      <c r="E50" s="453"/>
      <c r="F50" s="453"/>
      <c r="G50" s="453"/>
      <c r="H50" s="473"/>
      <c r="I50" s="108">
        <v>2590</v>
      </c>
      <c r="J50" s="226">
        <v>2952</v>
      </c>
      <c r="K50" s="224">
        <f t="shared" si="0"/>
        <v>2804.4</v>
      </c>
      <c r="L50" s="226">
        <f t="shared" si="1"/>
        <v>2509.1999999999998</v>
      </c>
    </row>
    <row r="51" spans="1:13" ht="15.75" x14ac:dyDescent="0.25">
      <c r="A51" s="476"/>
      <c r="B51" s="20"/>
      <c r="C51" s="97">
        <v>850</v>
      </c>
      <c r="D51" s="97" t="s">
        <v>20</v>
      </c>
      <c r="E51" s="97">
        <v>800</v>
      </c>
      <c r="F51" s="97" t="s">
        <v>20</v>
      </c>
      <c r="G51" s="97">
        <v>600</v>
      </c>
      <c r="H51" s="472" t="s">
        <v>37</v>
      </c>
      <c r="I51" s="108">
        <v>4240</v>
      </c>
      <c r="J51" s="226">
        <v>4781</v>
      </c>
      <c r="K51" s="224">
        <f t="shared" si="0"/>
        <v>4541.95</v>
      </c>
      <c r="L51" s="226">
        <f t="shared" si="1"/>
        <v>4063.85</v>
      </c>
      <c r="M51" s="4"/>
    </row>
    <row r="52" spans="1:13" ht="15.75" x14ac:dyDescent="0.25">
      <c r="A52" s="477"/>
      <c r="B52" s="17"/>
      <c r="C52" s="455" t="s">
        <v>111</v>
      </c>
      <c r="D52" s="453"/>
      <c r="E52" s="453"/>
      <c r="F52" s="453"/>
      <c r="G52" s="453"/>
      <c r="H52" s="473"/>
      <c r="I52" s="108">
        <v>3080</v>
      </c>
      <c r="J52" s="226">
        <v>3437</v>
      </c>
      <c r="K52" s="224">
        <f t="shared" si="0"/>
        <v>3265.15</v>
      </c>
      <c r="L52" s="226">
        <f t="shared" si="1"/>
        <v>2921.45</v>
      </c>
    </row>
    <row r="53" spans="1:13" ht="15.75" x14ac:dyDescent="0.25">
      <c r="A53" s="475" t="s">
        <v>88</v>
      </c>
      <c r="B53" s="20"/>
      <c r="C53" s="7"/>
      <c r="D53" s="7"/>
      <c r="E53" s="7"/>
      <c r="F53" s="7"/>
      <c r="G53" s="7"/>
      <c r="H53" s="28"/>
      <c r="I53" s="108"/>
      <c r="J53" s="226"/>
      <c r="K53" s="224"/>
      <c r="L53" s="226"/>
    </row>
    <row r="54" spans="1:13" ht="15.75" x14ac:dyDescent="0.25">
      <c r="A54" s="476"/>
      <c r="B54" s="20"/>
      <c r="C54" s="97">
        <v>850</v>
      </c>
      <c r="D54" s="97" t="s">
        <v>20</v>
      </c>
      <c r="E54" s="97">
        <v>600</v>
      </c>
      <c r="F54" s="97" t="s">
        <v>20</v>
      </c>
      <c r="G54" s="97">
        <v>600</v>
      </c>
      <c r="H54" s="472" t="s">
        <v>77</v>
      </c>
      <c r="I54" s="108">
        <v>4000</v>
      </c>
      <c r="J54" s="226">
        <v>4685</v>
      </c>
      <c r="K54" s="224">
        <f>J54-J54*5%</f>
        <v>4450.75</v>
      </c>
      <c r="L54" s="226">
        <f t="shared" si="1"/>
        <v>3982.25</v>
      </c>
    </row>
    <row r="55" spans="1:13" ht="15.75" x14ac:dyDescent="0.25">
      <c r="A55" s="476"/>
      <c r="B55" s="20"/>
      <c r="C55" s="455" t="s">
        <v>111</v>
      </c>
      <c r="D55" s="453"/>
      <c r="E55" s="453"/>
      <c r="F55" s="453"/>
      <c r="G55" s="453"/>
      <c r="H55" s="473"/>
      <c r="I55" s="108">
        <v>3130</v>
      </c>
      <c r="J55" s="226">
        <v>3677</v>
      </c>
      <c r="K55" s="224">
        <f t="shared" si="0"/>
        <v>3493.15</v>
      </c>
      <c r="L55" s="226">
        <f t="shared" si="1"/>
        <v>3125.45</v>
      </c>
    </row>
    <row r="56" spans="1:13" ht="15.75" x14ac:dyDescent="0.25">
      <c r="A56" s="476"/>
      <c r="B56" s="20"/>
      <c r="C56" s="97">
        <v>850</v>
      </c>
      <c r="D56" s="97" t="s">
        <v>20</v>
      </c>
      <c r="E56" s="97">
        <v>800</v>
      </c>
      <c r="F56" s="97" t="s">
        <v>20</v>
      </c>
      <c r="G56" s="97">
        <v>600</v>
      </c>
      <c r="H56" s="472" t="s">
        <v>78</v>
      </c>
      <c r="I56" s="108">
        <v>4780</v>
      </c>
      <c r="J56" s="226">
        <v>5570</v>
      </c>
      <c r="K56" s="224">
        <f t="shared" si="0"/>
        <v>5291.5</v>
      </c>
      <c r="L56" s="226">
        <f t="shared" si="1"/>
        <v>4734.5</v>
      </c>
    </row>
    <row r="57" spans="1:13" ht="15.75" x14ac:dyDescent="0.25">
      <c r="A57" s="476"/>
      <c r="B57" s="20"/>
      <c r="C57" s="455" t="s">
        <v>111</v>
      </c>
      <c r="D57" s="453"/>
      <c r="E57" s="453"/>
      <c r="F57" s="453"/>
      <c r="G57" s="453"/>
      <c r="H57" s="473"/>
      <c r="I57" s="108">
        <v>3620</v>
      </c>
      <c r="J57" s="226">
        <v>4226</v>
      </c>
      <c r="K57" s="224">
        <f t="shared" si="0"/>
        <v>4014.7</v>
      </c>
      <c r="L57" s="226">
        <f>J57-J57*15%</f>
        <v>3592.1</v>
      </c>
    </row>
    <row r="58" spans="1:13" ht="15.75" x14ac:dyDescent="0.25">
      <c r="A58" s="476"/>
      <c r="B58" s="20"/>
      <c r="C58" s="115"/>
      <c r="D58" s="115"/>
      <c r="E58" s="115"/>
      <c r="F58" s="115"/>
      <c r="G58" s="115"/>
      <c r="H58" s="26"/>
      <c r="I58" s="114"/>
      <c r="J58" s="226"/>
      <c r="K58" s="224"/>
      <c r="L58" s="226"/>
    </row>
    <row r="59" spans="1:13" ht="15.75" x14ac:dyDescent="0.25">
      <c r="A59" s="475" t="s">
        <v>39</v>
      </c>
      <c r="B59" s="132"/>
      <c r="C59" s="113">
        <v>850</v>
      </c>
      <c r="D59" s="113" t="s">
        <v>20</v>
      </c>
      <c r="E59" s="113">
        <v>400</v>
      </c>
      <c r="F59" s="113" t="s">
        <v>20</v>
      </c>
      <c r="G59" s="113">
        <v>600</v>
      </c>
      <c r="H59" s="472" t="s">
        <v>40</v>
      </c>
      <c r="I59" s="108">
        <v>4140</v>
      </c>
      <c r="J59" s="226">
        <v>4303</v>
      </c>
      <c r="K59" s="224">
        <f t="shared" si="0"/>
        <v>4087.85</v>
      </c>
      <c r="L59" s="226">
        <f t="shared" si="1"/>
        <v>3657.55</v>
      </c>
    </row>
    <row r="60" spans="1:13" ht="15.75" x14ac:dyDescent="0.25">
      <c r="A60" s="476"/>
      <c r="B60" s="20"/>
      <c r="C60" s="455" t="s">
        <v>111</v>
      </c>
      <c r="D60" s="453"/>
      <c r="E60" s="453"/>
      <c r="F60" s="453"/>
      <c r="G60" s="453"/>
      <c r="H60" s="473"/>
      <c r="I60" s="108">
        <v>3560</v>
      </c>
      <c r="J60" s="226">
        <v>3631</v>
      </c>
      <c r="K60" s="224">
        <f t="shared" si="0"/>
        <v>3449.45</v>
      </c>
      <c r="L60" s="226">
        <f t="shared" si="1"/>
        <v>3086.35</v>
      </c>
    </row>
    <row r="61" spans="1:13" ht="15.75" x14ac:dyDescent="0.25">
      <c r="A61" s="476"/>
      <c r="B61" s="20"/>
      <c r="C61" s="113">
        <v>850</v>
      </c>
      <c r="D61" s="113" t="s">
        <v>20</v>
      </c>
      <c r="E61" s="113">
        <v>500</v>
      </c>
      <c r="F61" s="113" t="s">
        <v>20</v>
      </c>
      <c r="G61" s="113">
        <v>600</v>
      </c>
      <c r="H61" s="472" t="s">
        <v>41</v>
      </c>
      <c r="I61" s="108">
        <v>4080</v>
      </c>
      <c r="J61" s="226">
        <v>4781</v>
      </c>
      <c r="K61" s="224">
        <f t="shared" si="0"/>
        <v>4541.95</v>
      </c>
      <c r="L61" s="226">
        <f t="shared" si="1"/>
        <v>4063.85</v>
      </c>
    </row>
    <row r="62" spans="1:13" ht="15.75" x14ac:dyDescent="0.25">
      <c r="A62" s="476"/>
      <c r="B62" s="20"/>
      <c r="C62" s="455" t="s">
        <v>111</v>
      </c>
      <c r="D62" s="453"/>
      <c r="E62" s="453"/>
      <c r="F62" s="453"/>
      <c r="G62" s="453"/>
      <c r="H62" s="473"/>
      <c r="I62" s="108">
        <v>3355</v>
      </c>
      <c r="J62" s="226">
        <v>3941</v>
      </c>
      <c r="K62" s="224">
        <f t="shared" si="0"/>
        <v>3743.95</v>
      </c>
      <c r="L62" s="226">
        <f t="shared" si="1"/>
        <v>3349.85</v>
      </c>
    </row>
    <row r="63" spans="1:13" ht="15.75" x14ac:dyDescent="0.25">
      <c r="A63" s="476"/>
      <c r="B63" s="20"/>
      <c r="C63" s="113">
        <v>850</v>
      </c>
      <c r="D63" s="113" t="s">
        <v>20</v>
      </c>
      <c r="E63" s="113">
        <v>600</v>
      </c>
      <c r="F63" s="113" t="s">
        <v>20</v>
      </c>
      <c r="G63" s="113">
        <v>600</v>
      </c>
      <c r="H63" s="472" t="s">
        <v>42</v>
      </c>
      <c r="I63" s="108">
        <v>4960</v>
      </c>
      <c r="J63" s="226">
        <v>5203</v>
      </c>
      <c r="K63" s="224">
        <f t="shared" si="0"/>
        <v>4942.8500000000004</v>
      </c>
      <c r="L63" s="226">
        <f t="shared" si="1"/>
        <v>4422.55</v>
      </c>
    </row>
    <row r="64" spans="1:13" ht="15.75" x14ac:dyDescent="0.25">
      <c r="A64" s="476"/>
      <c r="B64" s="20"/>
      <c r="C64" s="455" t="s">
        <v>111</v>
      </c>
      <c r="D64" s="453"/>
      <c r="E64" s="453"/>
      <c r="F64" s="453"/>
      <c r="G64" s="453"/>
      <c r="H64" s="473"/>
      <c r="I64" s="108">
        <v>4090</v>
      </c>
      <c r="J64" s="226">
        <v>4195</v>
      </c>
      <c r="K64" s="224">
        <f t="shared" si="0"/>
        <v>3985.25</v>
      </c>
      <c r="L64" s="226">
        <f t="shared" si="1"/>
        <v>3565.75</v>
      </c>
    </row>
    <row r="65" spans="1:12" ht="15.75" x14ac:dyDescent="0.25">
      <c r="A65" s="476"/>
      <c r="B65" s="20"/>
      <c r="C65" s="113">
        <v>850</v>
      </c>
      <c r="D65" s="113" t="s">
        <v>20</v>
      </c>
      <c r="E65" s="113">
        <v>800</v>
      </c>
      <c r="F65" s="113" t="s">
        <v>20</v>
      </c>
      <c r="G65" s="113">
        <v>600</v>
      </c>
      <c r="H65" s="472" t="s">
        <v>75</v>
      </c>
      <c r="I65" s="108">
        <v>5320</v>
      </c>
      <c r="J65" s="226">
        <v>6125</v>
      </c>
      <c r="K65" s="224">
        <f t="shared" si="0"/>
        <v>5818.75</v>
      </c>
      <c r="L65" s="226">
        <f t="shared" si="1"/>
        <v>5206.25</v>
      </c>
    </row>
    <row r="66" spans="1:12" ht="15.75" x14ac:dyDescent="0.25">
      <c r="A66" s="477"/>
      <c r="B66" s="17"/>
      <c r="C66" s="455" t="s">
        <v>111</v>
      </c>
      <c r="D66" s="453"/>
      <c r="E66" s="453"/>
      <c r="F66" s="453"/>
      <c r="G66" s="453"/>
      <c r="H66" s="473"/>
      <c r="I66" s="108"/>
      <c r="J66" s="226">
        <v>4781</v>
      </c>
      <c r="K66" s="224">
        <f>J66-J66*5%</f>
        <v>4541.95</v>
      </c>
      <c r="L66" s="226">
        <f>J66-J66*15%</f>
        <v>4063.85</v>
      </c>
    </row>
    <row r="67" spans="1:12" ht="15.75" x14ac:dyDescent="0.25">
      <c r="A67" s="476" t="s">
        <v>54</v>
      </c>
      <c r="B67" s="20"/>
      <c r="C67" s="97"/>
      <c r="D67" s="96"/>
      <c r="E67" s="96"/>
      <c r="F67" s="96"/>
      <c r="G67" s="97"/>
      <c r="H67" s="18"/>
      <c r="I67" s="108"/>
      <c r="J67" s="226"/>
      <c r="K67" s="224"/>
      <c r="L67" s="226"/>
    </row>
    <row r="68" spans="1:12" ht="15.75" x14ac:dyDescent="0.25">
      <c r="A68" s="476"/>
      <c r="B68" s="20"/>
      <c r="C68" s="97">
        <v>850</v>
      </c>
      <c r="D68" s="96" t="s">
        <v>20</v>
      </c>
      <c r="E68" s="96">
        <v>600</v>
      </c>
      <c r="F68" s="96" t="s">
        <v>20</v>
      </c>
      <c r="G68" s="97">
        <v>600</v>
      </c>
      <c r="H68" s="472" t="s">
        <v>53</v>
      </c>
      <c r="I68" s="108">
        <v>3100</v>
      </c>
      <c r="J68" s="226">
        <v>3559</v>
      </c>
      <c r="K68" s="224">
        <f t="shared" si="0"/>
        <v>3381.05</v>
      </c>
      <c r="L68" s="226">
        <f t="shared" si="1"/>
        <v>3025.15</v>
      </c>
    </row>
    <row r="69" spans="1:12" ht="15.75" x14ac:dyDescent="0.25">
      <c r="A69" s="476"/>
      <c r="B69" s="20"/>
      <c r="C69" s="455" t="s">
        <v>111</v>
      </c>
      <c r="D69" s="453"/>
      <c r="E69" s="453"/>
      <c r="F69" s="453"/>
      <c r="G69" s="453"/>
      <c r="H69" s="473"/>
      <c r="I69" s="108">
        <v>2230</v>
      </c>
      <c r="J69" s="226">
        <v>2551</v>
      </c>
      <c r="K69" s="224">
        <f t="shared" si="0"/>
        <v>2423.4499999999998</v>
      </c>
      <c r="L69" s="226">
        <f t="shared" si="1"/>
        <v>2168.35</v>
      </c>
    </row>
    <row r="70" spans="1:12" ht="15.75" x14ac:dyDescent="0.25">
      <c r="A70" s="476"/>
      <c r="B70" s="20"/>
      <c r="C70" s="97">
        <v>850</v>
      </c>
      <c r="D70" s="96" t="s">
        <v>20</v>
      </c>
      <c r="E70" s="96">
        <v>800</v>
      </c>
      <c r="F70" s="96" t="s">
        <v>20</v>
      </c>
      <c r="G70" s="97">
        <v>600</v>
      </c>
      <c r="H70" s="472" t="s">
        <v>55</v>
      </c>
      <c r="I70" s="108">
        <v>3510</v>
      </c>
      <c r="J70" s="226">
        <v>4236</v>
      </c>
      <c r="K70" s="224">
        <f t="shared" si="0"/>
        <v>4024.2</v>
      </c>
      <c r="L70" s="226">
        <f t="shared" si="1"/>
        <v>3600.6</v>
      </c>
    </row>
    <row r="71" spans="1:12" ht="15.75" x14ac:dyDescent="0.25">
      <c r="A71" s="477"/>
      <c r="B71" s="17"/>
      <c r="C71" s="455" t="s">
        <v>111</v>
      </c>
      <c r="D71" s="453"/>
      <c r="E71" s="453"/>
      <c r="F71" s="453"/>
      <c r="G71" s="453"/>
      <c r="H71" s="473"/>
      <c r="I71" s="108">
        <v>2350</v>
      </c>
      <c r="J71" s="226">
        <v>2892</v>
      </c>
      <c r="K71" s="224">
        <f t="shared" si="0"/>
        <v>2747.4</v>
      </c>
      <c r="L71" s="226">
        <f t="shared" si="1"/>
        <v>2458.1999999999998</v>
      </c>
    </row>
    <row r="72" spans="1:12" ht="15.75" x14ac:dyDescent="0.25">
      <c r="A72" s="476" t="s">
        <v>57</v>
      </c>
      <c r="B72" s="20"/>
      <c r="C72" s="97"/>
      <c r="D72" s="96"/>
      <c r="E72" s="96"/>
      <c r="F72" s="96"/>
      <c r="G72" s="97"/>
      <c r="H72" s="18"/>
      <c r="I72" s="108"/>
      <c r="J72" s="226"/>
      <c r="K72" s="224"/>
      <c r="L72" s="226"/>
    </row>
    <row r="73" spans="1:12" ht="15.75" x14ac:dyDescent="0.25">
      <c r="A73" s="476"/>
      <c r="B73" s="20"/>
      <c r="C73" s="97">
        <v>850</v>
      </c>
      <c r="D73" s="96" t="s">
        <v>20</v>
      </c>
      <c r="E73" s="96">
        <v>1000</v>
      </c>
      <c r="F73" s="96" t="s">
        <v>20</v>
      </c>
      <c r="G73" s="97">
        <v>600</v>
      </c>
      <c r="H73" s="472" t="s">
        <v>56</v>
      </c>
      <c r="I73" s="108">
        <v>3870</v>
      </c>
      <c r="J73" s="226">
        <v>4692</v>
      </c>
      <c r="K73" s="224">
        <f t="shared" si="0"/>
        <v>4457.3999999999996</v>
      </c>
      <c r="L73" s="226">
        <f t="shared" si="1"/>
        <v>3988.2</v>
      </c>
    </row>
    <row r="74" spans="1:12" ht="15.75" x14ac:dyDescent="0.25">
      <c r="A74" s="476"/>
      <c r="B74" s="20"/>
      <c r="C74" s="455" t="s">
        <v>111</v>
      </c>
      <c r="D74" s="453"/>
      <c r="E74" s="453"/>
      <c r="F74" s="453"/>
      <c r="G74" s="454"/>
      <c r="H74" s="473"/>
      <c r="I74" s="108"/>
      <c r="J74" s="225">
        <v>3012</v>
      </c>
      <c r="K74" s="199">
        <f>J74-J74*5%</f>
        <v>2861.4</v>
      </c>
      <c r="L74" s="108">
        <f>J74-J74*15%</f>
        <v>2560.1999999999998</v>
      </c>
    </row>
    <row r="75" spans="1:12" ht="36.75" customHeight="1" x14ac:dyDescent="0.25">
      <c r="A75" s="477"/>
      <c r="B75" s="17"/>
      <c r="C75" s="8"/>
      <c r="D75" s="8"/>
      <c r="E75" s="8"/>
      <c r="F75" s="8"/>
      <c r="G75" s="8"/>
      <c r="H75" s="19"/>
      <c r="I75" s="108"/>
      <c r="J75" s="225"/>
      <c r="K75" s="199"/>
      <c r="L75" s="108"/>
    </row>
  </sheetData>
  <mergeCells count="68">
    <mergeCell ref="H36:H37"/>
    <mergeCell ref="H33:H34"/>
    <mergeCell ref="H73:H74"/>
    <mergeCell ref="H45:H46"/>
    <mergeCell ref="H42:H43"/>
    <mergeCell ref="H40:H41"/>
    <mergeCell ref="H38:H39"/>
    <mergeCell ref="H54:H55"/>
    <mergeCell ref="H68:H69"/>
    <mergeCell ref="H70:H71"/>
    <mergeCell ref="H49:H50"/>
    <mergeCell ref="H51:H52"/>
    <mergeCell ref="H59:H60"/>
    <mergeCell ref="H61:H62"/>
    <mergeCell ref="H63:H64"/>
    <mergeCell ref="H65:H66"/>
    <mergeCell ref="A1:L1"/>
    <mergeCell ref="A2:L2"/>
    <mergeCell ref="A3:L3"/>
    <mergeCell ref="A4:L4"/>
    <mergeCell ref="A5:L5"/>
    <mergeCell ref="A7:H7"/>
    <mergeCell ref="A8:A10"/>
    <mergeCell ref="B8:B10"/>
    <mergeCell ref="C8:G8"/>
    <mergeCell ref="H8:H10"/>
    <mergeCell ref="K8:K9"/>
    <mergeCell ref="L8:L9"/>
    <mergeCell ref="C9:C10"/>
    <mergeCell ref="D9:D10"/>
    <mergeCell ref="E9:E10"/>
    <mergeCell ref="F9:F10"/>
    <mergeCell ref="G9:G10"/>
    <mergeCell ref="I8:I9"/>
    <mergeCell ref="J8:J9"/>
    <mergeCell ref="A32:A35"/>
    <mergeCell ref="C34:G34"/>
    <mergeCell ref="A12:A15"/>
    <mergeCell ref="A16:A19"/>
    <mergeCell ref="A20:A23"/>
    <mergeCell ref="A24:A27"/>
    <mergeCell ref="A28:A31"/>
    <mergeCell ref="A44:A47"/>
    <mergeCell ref="C46:G46"/>
    <mergeCell ref="A48:A52"/>
    <mergeCell ref="C50:G50"/>
    <mergeCell ref="C52:G52"/>
    <mergeCell ref="A36:A43"/>
    <mergeCell ref="C37:G37"/>
    <mergeCell ref="C39:G39"/>
    <mergeCell ref="C41:G41"/>
    <mergeCell ref="C43:G43"/>
    <mergeCell ref="A11:L11"/>
    <mergeCell ref="A6:L6"/>
    <mergeCell ref="H56:H57"/>
    <mergeCell ref="A72:A75"/>
    <mergeCell ref="C74:G74"/>
    <mergeCell ref="A67:A71"/>
    <mergeCell ref="C69:G69"/>
    <mergeCell ref="C71:G71"/>
    <mergeCell ref="A59:A66"/>
    <mergeCell ref="C60:G60"/>
    <mergeCell ref="C62:G62"/>
    <mergeCell ref="C64:G64"/>
    <mergeCell ref="C66:G66"/>
    <mergeCell ref="A53:A58"/>
    <mergeCell ref="C55:G55"/>
    <mergeCell ref="C57:G57"/>
  </mergeCells>
  <pageMargins left="0.25" right="0.25" top="0.75" bottom="0.75" header="0.3" footer="0.3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6"/>
  <sheetViews>
    <sheetView zoomScale="80" zoomScaleNormal="80" zoomScaleSheetLayoutView="80" workbookViewId="0">
      <pane ySplit="9" topLeftCell="A16" activePane="bottomLeft" state="frozen"/>
      <selection pane="bottomLeft" activeCell="N9" sqref="N1:N1048576"/>
    </sheetView>
  </sheetViews>
  <sheetFormatPr defaultRowHeight="15" x14ac:dyDescent="0.25"/>
  <cols>
    <col min="1" max="1" width="44.42578125" style="5" customWidth="1"/>
    <col min="2" max="2" width="13.42578125" style="102" customWidth="1"/>
    <col min="3" max="3" width="5.140625" style="102" customWidth="1"/>
    <col min="4" max="4" width="1.85546875" style="102" customWidth="1"/>
    <col min="5" max="5" width="6.42578125" style="102" customWidth="1"/>
    <col min="6" max="6" width="1.85546875" style="102" customWidth="1"/>
    <col min="7" max="7" width="5.140625" style="102" customWidth="1"/>
    <col min="8" max="8" width="1.85546875" style="102" customWidth="1"/>
    <col min="9" max="9" width="5.7109375" style="102" customWidth="1"/>
    <col min="10" max="10" width="17.28515625" style="168" hidden="1" customWidth="1"/>
    <col min="11" max="11" width="17.28515625" style="168" customWidth="1"/>
    <col min="12" max="12" width="18" style="168" customWidth="1"/>
    <col min="13" max="13" width="17.7109375" style="168" customWidth="1"/>
  </cols>
  <sheetData>
    <row r="1" spans="1:21" ht="15" customHeight="1" x14ac:dyDescent="0.25">
      <c r="A1" s="478"/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21" ht="24.95" customHeight="1" x14ac:dyDescent="0.3">
      <c r="A2" s="479" t="s">
        <v>229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21" ht="24.95" customHeight="1" x14ac:dyDescent="0.35">
      <c r="A3" s="480" t="s">
        <v>3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21" ht="24.95" customHeight="1" x14ac:dyDescent="0.25">
      <c r="A4" s="530" t="s">
        <v>173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</row>
    <row r="5" spans="1:21" ht="24.95" customHeight="1" x14ac:dyDescent="0.25">
      <c r="A5" s="533" t="s">
        <v>198</v>
      </c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</row>
    <row r="6" spans="1:21" s="4" customFormat="1" ht="24.95" customHeight="1" x14ac:dyDescent="0.25">
      <c r="A6" s="531" t="s">
        <v>179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</row>
    <row r="7" spans="1:21" ht="15.75" customHeight="1" x14ac:dyDescent="0.25">
      <c r="A7" s="495" t="s">
        <v>4</v>
      </c>
      <c r="B7" s="498" t="s">
        <v>5</v>
      </c>
      <c r="C7" s="520" t="s">
        <v>6</v>
      </c>
      <c r="D7" s="521"/>
      <c r="E7" s="521"/>
      <c r="F7" s="521"/>
      <c r="G7" s="522"/>
      <c r="H7" s="153"/>
      <c r="I7" s="527" t="s">
        <v>63</v>
      </c>
      <c r="J7" s="512" t="s">
        <v>181</v>
      </c>
      <c r="K7" s="512" t="s">
        <v>181</v>
      </c>
      <c r="L7" s="514" t="s">
        <v>186</v>
      </c>
      <c r="M7" s="512" t="s">
        <v>187</v>
      </c>
    </row>
    <row r="8" spans="1:21" ht="61.5" customHeight="1" x14ac:dyDescent="0.25">
      <c r="A8" s="496"/>
      <c r="B8" s="499"/>
      <c r="C8" s="516" t="s">
        <v>0</v>
      </c>
      <c r="D8" s="518"/>
      <c r="E8" s="516" t="s">
        <v>1</v>
      </c>
      <c r="F8" s="518"/>
      <c r="G8" s="516" t="s">
        <v>2</v>
      </c>
      <c r="H8" s="39"/>
      <c r="I8" s="528"/>
      <c r="J8" s="513"/>
      <c r="K8" s="513"/>
      <c r="L8" s="515"/>
      <c r="M8" s="513"/>
    </row>
    <row r="9" spans="1:21" ht="20.25" customHeight="1" x14ac:dyDescent="0.25">
      <c r="A9" s="497"/>
      <c r="B9" s="500"/>
      <c r="C9" s="517"/>
      <c r="D9" s="519"/>
      <c r="E9" s="517"/>
      <c r="F9" s="519"/>
      <c r="G9" s="517"/>
      <c r="H9" s="38"/>
      <c r="I9" s="529"/>
      <c r="J9" s="82" t="s">
        <v>13</v>
      </c>
      <c r="K9" s="82" t="s">
        <v>13</v>
      </c>
      <c r="L9" s="93" t="s">
        <v>13</v>
      </c>
      <c r="M9" s="82" t="s">
        <v>13</v>
      </c>
    </row>
    <row r="10" spans="1:21" s="4" customFormat="1" ht="20.25" customHeight="1" x14ac:dyDescent="0.25">
      <c r="A10" s="524" t="s">
        <v>19</v>
      </c>
      <c r="B10" s="524"/>
      <c r="C10" s="524"/>
      <c r="D10" s="524"/>
      <c r="E10" s="524"/>
      <c r="F10" s="524"/>
      <c r="G10" s="524"/>
      <c r="H10" s="524"/>
      <c r="I10" s="524"/>
      <c r="J10" s="524"/>
      <c r="K10" s="524"/>
      <c r="L10" s="524"/>
      <c r="M10" s="524"/>
    </row>
    <row r="11" spans="1:21" ht="15.75" customHeight="1" x14ac:dyDescent="0.25">
      <c r="A11" s="476" t="s">
        <v>21</v>
      </c>
      <c r="B11" s="189"/>
      <c r="C11" s="8">
        <v>720</v>
      </c>
      <c r="D11" s="8" t="s">
        <v>20</v>
      </c>
      <c r="E11" s="8">
        <v>200</v>
      </c>
      <c r="F11" s="8" t="s">
        <v>20</v>
      </c>
      <c r="G11" s="8">
        <v>300</v>
      </c>
      <c r="H11" s="8"/>
      <c r="I11" s="158" t="s">
        <v>65</v>
      </c>
      <c r="J11" s="160">
        <v>1154</v>
      </c>
      <c r="K11" s="226">
        <v>1421</v>
      </c>
      <c r="L11" s="159">
        <f>K11-K11*5%</f>
        <v>1349.95</v>
      </c>
      <c r="M11" s="160">
        <f>K11-K11*15%</f>
        <v>1207.8499999999999</v>
      </c>
    </row>
    <row r="12" spans="1:21" ht="15.75" x14ac:dyDescent="0.25">
      <c r="A12" s="476"/>
      <c r="B12" s="190"/>
      <c r="C12" s="8">
        <v>720</v>
      </c>
      <c r="D12" s="8" t="s">
        <v>20</v>
      </c>
      <c r="E12" s="8">
        <v>300</v>
      </c>
      <c r="F12" s="8" t="s">
        <v>20</v>
      </c>
      <c r="G12" s="8">
        <v>300</v>
      </c>
      <c r="H12" s="8"/>
      <c r="I12" s="150" t="s">
        <v>66</v>
      </c>
      <c r="J12" s="151">
        <v>1340</v>
      </c>
      <c r="K12" s="226">
        <v>1636</v>
      </c>
      <c r="L12" s="224">
        <f t="shared" ref="L12:L70" si="0">K12-K12*5%</f>
        <v>1554.2</v>
      </c>
      <c r="M12" s="226">
        <f t="shared" ref="M12:M70" si="1">K12-K12*15%</f>
        <v>1390.6</v>
      </c>
    </row>
    <row r="13" spans="1:21" ht="15.75" x14ac:dyDescent="0.25">
      <c r="A13" s="476"/>
      <c r="B13" s="190"/>
      <c r="C13" s="148">
        <v>720</v>
      </c>
      <c r="D13" s="148" t="s">
        <v>20</v>
      </c>
      <c r="E13" s="148">
        <v>400</v>
      </c>
      <c r="F13" s="148" t="s">
        <v>20</v>
      </c>
      <c r="G13" s="8">
        <v>300</v>
      </c>
      <c r="H13" s="8"/>
      <c r="I13" s="150" t="s">
        <v>22</v>
      </c>
      <c r="J13" s="151">
        <v>1586</v>
      </c>
      <c r="K13" s="226">
        <v>2014</v>
      </c>
      <c r="L13" s="224">
        <f t="shared" si="0"/>
        <v>1913.3</v>
      </c>
      <c r="M13" s="226">
        <f t="shared" si="1"/>
        <v>1711.9</v>
      </c>
    </row>
    <row r="14" spans="1:21" ht="15.75" x14ac:dyDescent="0.25">
      <c r="A14" s="477"/>
      <c r="B14" s="191"/>
      <c r="C14" s="148">
        <v>720</v>
      </c>
      <c r="D14" s="148" t="s">
        <v>20</v>
      </c>
      <c r="E14" s="148">
        <v>500</v>
      </c>
      <c r="F14" s="148" t="s">
        <v>20</v>
      </c>
      <c r="G14" s="8">
        <v>300</v>
      </c>
      <c r="H14" s="8"/>
      <c r="I14" s="150" t="s">
        <v>23</v>
      </c>
      <c r="J14" s="151">
        <v>1782</v>
      </c>
      <c r="K14" s="226">
        <v>2217</v>
      </c>
      <c r="L14" s="224">
        <f t="shared" si="0"/>
        <v>2106.15</v>
      </c>
      <c r="M14" s="226">
        <f t="shared" si="1"/>
        <v>1884.45</v>
      </c>
    </row>
    <row r="15" spans="1:21" s="4" customFormat="1" ht="15.75" customHeight="1" x14ac:dyDescent="0.25">
      <c r="A15" s="475" t="s">
        <v>27</v>
      </c>
      <c r="B15" s="190"/>
      <c r="C15" s="8"/>
      <c r="D15" s="8"/>
      <c r="E15" s="8"/>
      <c r="F15" s="8"/>
      <c r="G15" s="8"/>
      <c r="H15" s="8"/>
      <c r="I15" s="24"/>
      <c r="J15" s="151"/>
      <c r="K15" s="226"/>
      <c r="L15" s="224"/>
      <c r="M15" s="226"/>
    </row>
    <row r="16" spans="1:21" s="4" customFormat="1" ht="15.75" x14ac:dyDescent="0.25">
      <c r="A16" s="476"/>
      <c r="B16" s="190"/>
      <c r="C16" s="148">
        <v>720</v>
      </c>
      <c r="D16" s="148" t="s">
        <v>20</v>
      </c>
      <c r="E16" s="148">
        <v>600</v>
      </c>
      <c r="F16" s="148" t="s">
        <v>20</v>
      </c>
      <c r="G16" s="148">
        <v>300</v>
      </c>
      <c r="H16" s="148"/>
      <c r="I16" s="3" t="s">
        <v>24</v>
      </c>
      <c r="J16" s="151">
        <v>2081</v>
      </c>
      <c r="K16" s="226">
        <v>2440</v>
      </c>
      <c r="L16" s="224">
        <f t="shared" si="0"/>
        <v>2318</v>
      </c>
      <c r="M16" s="226">
        <f t="shared" si="1"/>
        <v>2074</v>
      </c>
    </row>
    <row r="17" spans="1:13" s="4" customFormat="1" ht="15.75" x14ac:dyDescent="0.25">
      <c r="A17" s="476"/>
      <c r="B17" s="190"/>
      <c r="C17" s="148">
        <v>720</v>
      </c>
      <c r="D17" s="148" t="s">
        <v>20</v>
      </c>
      <c r="E17" s="148">
        <v>800</v>
      </c>
      <c r="F17" s="148" t="s">
        <v>20</v>
      </c>
      <c r="G17" s="148">
        <v>300</v>
      </c>
      <c r="H17" s="148"/>
      <c r="I17" s="3" t="s">
        <v>25</v>
      </c>
      <c r="J17" s="151">
        <v>2514</v>
      </c>
      <c r="K17" s="226">
        <v>3035</v>
      </c>
      <c r="L17" s="224">
        <f t="shared" si="0"/>
        <v>2883.25</v>
      </c>
      <c r="M17" s="226">
        <f t="shared" si="1"/>
        <v>2579.75</v>
      </c>
    </row>
    <row r="18" spans="1:13" s="4" customFormat="1" ht="15.75" x14ac:dyDescent="0.25">
      <c r="A18" s="477"/>
      <c r="B18" s="191"/>
      <c r="C18" s="8"/>
      <c r="D18" s="148"/>
      <c r="E18" s="8"/>
      <c r="F18" s="8"/>
      <c r="G18" s="8"/>
      <c r="H18" s="8"/>
      <c r="I18" s="24"/>
      <c r="J18" s="151"/>
      <c r="K18" s="226"/>
      <c r="L18" s="224"/>
      <c r="M18" s="226"/>
    </row>
    <row r="19" spans="1:13" ht="15.75" customHeight="1" x14ac:dyDescent="0.25">
      <c r="A19" s="476" t="s">
        <v>95</v>
      </c>
      <c r="B19" s="190"/>
      <c r="C19" s="155"/>
      <c r="D19" s="8"/>
      <c r="E19" s="155"/>
      <c r="F19" s="155"/>
      <c r="G19" s="155"/>
      <c r="H19" s="155"/>
      <c r="I19" s="26"/>
      <c r="J19" s="151"/>
      <c r="K19" s="226"/>
      <c r="L19" s="224"/>
      <c r="M19" s="226"/>
    </row>
    <row r="20" spans="1:13" ht="15.75" x14ac:dyDescent="0.25">
      <c r="A20" s="476"/>
      <c r="B20" s="190"/>
      <c r="C20" s="148">
        <v>720</v>
      </c>
      <c r="D20" s="148" t="s">
        <v>20</v>
      </c>
      <c r="E20" s="148">
        <v>500</v>
      </c>
      <c r="F20" s="148" t="s">
        <v>20</v>
      </c>
      <c r="G20" s="148">
        <v>300</v>
      </c>
      <c r="H20" s="148"/>
      <c r="I20" s="3" t="s">
        <v>29</v>
      </c>
      <c r="J20" s="151">
        <v>1678</v>
      </c>
      <c r="K20" s="226">
        <v>2054</v>
      </c>
      <c r="L20" s="224">
        <f t="shared" si="0"/>
        <v>1951.3</v>
      </c>
      <c r="M20" s="226">
        <f t="shared" si="1"/>
        <v>1745.9</v>
      </c>
    </row>
    <row r="21" spans="1:13" ht="15.75" x14ac:dyDescent="0.25">
      <c r="A21" s="476"/>
      <c r="B21" s="190"/>
      <c r="C21" s="149"/>
      <c r="D21" s="149"/>
      <c r="E21" s="149"/>
      <c r="F21" s="149"/>
      <c r="G21" s="149"/>
      <c r="H21" s="149"/>
      <c r="I21" s="27"/>
      <c r="J21" s="151"/>
      <c r="K21" s="226"/>
      <c r="L21" s="224"/>
      <c r="M21" s="226"/>
    </row>
    <row r="22" spans="1:13" ht="15.75" x14ac:dyDescent="0.25">
      <c r="A22" s="477"/>
      <c r="B22" s="191"/>
      <c r="C22" s="8"/>
      <c r="D22" s="8"/>
      <c r="E22" s="8"/>
      <c r="F22" s="8"/>
      <c r="G22" s="8"/>
      <c r="H22" s="8"/>
      <c r="I22" s="24"/>
      <c r="J22" s="151"/>
      <c r="K22" s="226"/>
      <c r="L22" s="224"/>
      <c r="M22" s="226"/>
    </row>
    <row r="23" spans="1:13" s="4" customFormat="1" ht="15.75" customHeight="1" x14ac:dyDescent="0.25">
      <c r="A23" s="475" t="s">
        <v>96</v>
      </c>
      <c r="B23" s="190"/>
      <c r="C23" s="148"/>
      <c r="D23" s="148"/>
      <c r="E23" s="148"/>
      <c r="F23" s="148"/>
      <c r="G23" s="148"/>
      <c r="H23" s="148"/>
      <c r="I23" s="152"/>
      <c r="J23" s="151"/>
      <c r="K23" s="226"/>
      <c r="L23" s="224"/>
      <c r="M23" s="226"/>
    </row>
    <row r="24" spans="1:13" s="4" customFormat="1" ht="15.75" x14ac:dyDescent="0.25">
      <c r="A24" s="476"/>
      <c r="B24" s="190"/>
      <c r="C24" s="148">
        <v>720</v>
      </c>
      <c r="D24" s="148" t="s">
        <v>20</v>
      </c>
      <c r="E24" s="148">
        <v>600</v>
      </c>
      <c r="F24" s="148" t="s">
        <v>20</v>
      </c>
      <c r="G24" s="148">
        <v>300</v>
      </c>
      <c r="H24" s="148"/>
      <c r="I24" s="3" t="s">
        <v>30</v>
      </c>
      <c r="J24" s="151">
        <v>1918</v>
      </c>
      <c r="K24" s="226">
        <v>2242</v>
      </c>
      <c r="L24" s="224">
        <f t="shared" si="0"/>
        <v>2129.9</v>
      </c>
      <c r="M24" s="226">
        <f t="shared" si="1"/>
        <v>1905.7</v>
      </c>
    </row>
    <row r="25" spans="1:13" s="4" customFormat="1" ht="15.75" x14ac:dyDescent="0.25">
      <c r="A25" s="476"/>
      <c r="B25" s="190"/>
      <c r="C25" s="148">
        <v>720</v>
      </c>
      <c r="D25" s="148" t="s">
        <v>20</v>
      </c>
      <c r="E25" s="148">
        <v>800</v>
      </c>
      <c r="F25" s="148" t="s">
        <v>20</v>
      </c>
      <c r="G25" s="148">
        <v>300</v>
      </c>
      <c r="H25" s="148"/>
      <c r="I25" s="3" t="s">
        <v>64</v>
      </c>
      <c r="J25" s="151">
        <v>2320</v>
      </c>
      <c r="K25" s="226">
        <v>2764</v>
      </c>
      <c r="L25" s="224">
        <f t="shared" si="0"/>
        <v>2625.8</v>
      </c>
      <c r="M25" s="226">
        <f t="shared" si="1"/>
        <v>2349.4</v>
      </c>
    </row>
    <row r="26" spans="1:13" s="4" customFormat="1" ht="15.75" x14ac:dyDescent="0.25">
      <c r="A26" s="477"/>
      <c r="B26" s="191"/>
      <c r="C26" s="148"/>
      <c r="D26" s="148"/>
      <c r="E26" s="148"/>
      <c r="F26" s="148"/>
      <c r="G26" s="148"/>
      <c r="H26" s="148"/>
      <c r="I26" s="152"/>
      <c r="J26" s="151"/>
      <c r="K26" s="226"/>
      <c r="L26" s="224"/>
      <c r="M26" s="226"/>
    </row>
    <row r="27" spans="1:13" ht="15.75" customHeight="1" x14ac:dyDescent="0.25">
      <c r="A27" s="475" t="s">
        <v>89</v>
      </c>
      <c r="B27" s="190"/>
      <c r="C27" s="98"/>
      <c r="D27" s="98"/>
      <c r="E27" s="98"/>
      <c r="F27" s="98"/>
      <c r="G27" s="98"/>
      <c r="H27" s="98"/>
      <c r="I27" s="31"/>
      <c r="J27" s="151"/>
      <c r="K27" s="226"/>
      <c r="L27" s="224"/>
      <c r="M27" s="226"/>
    </row>
    <row r="28" spans="1:13" ht="15.75" x14ac:dyDescent="0.25">
      <c r="A28" s="476"/>
      <c r="B28" s="190"/>
      <c r="C28" s="12">
        <v>360</v>
      </c>
      <c r="D28" s="12" t="s">
        <v>20</v>
      </c>
      <c r="E28" s="12">
        <v>500</v>
      </c>
      <c r="F28" s="12" t="s">
        <v>20</v>
      </c>
      <c r="G28" s="12">
        <v>300</v>
      </c>
      <c r="H28" s="12"/>
      <c r="I28" s="30" t="s">
        <v>69</v>
      </c>
      <c r="J28" s="151">
        <v>1206</v>
      </c>
      <c r="K28" s="226">
        <v>1419</v>
      </c>
      <c r="L28" s="224">
        <f t="shared" si="0"/>
        <v>1348.05</v>
      </c>
      <c r="M28" s="226">
        <f t="shared" si="1"/>
        <v>1206.1500000000001</v>
      </c>
    </row>
    <row r="29" spans="1:13" ht="15.75" x14ac:dyDescent="0.25">
      <c r="A29" s="476"/>
      <c r="B29" s="190"/>
      <c r="C29" s="148">
        <v>360</v>
      </c>
      <c r="D29" s="148" t="s">
        <v>20</v>
      </c>
      <c r="E29" s="148">
        <v>600</v>
      </c>
      <c r="F29" s="148" t="s">
        <v>20</v>
      </c>
      <c r="G29" s="148">
        <v>300</v>
      </c>
      <c r="H29" s="148"/>
      <c r="I29" s="3" t="s">
        <v>70</v>
      </c>
      <c r="J29" s="151">
        <v>1310</v>
      </c>
      <c r="K29" s="226">
        <v>1512</v>
      </c>
      <c r="L29" s="224">
        <f t="shared" si="0"/>
        <v>1436.4</v>
      </c>
      <c r="M29" s="226">
        <f t="shared" si="1"/>
        <v>1285.2</v>
      </c>
    </row>
    <row r="30" spans="1:13" ht="15.75" x14ac:dyDescent="0.25">
      <c r="A30" s="477"/>
      <c r="B30" s="191"/>
      <c r="C30" s="148"/>
      <c r="D30" s="148"/>
      <c r="E30" s="148"/>
      <c r="F30" s="148"/>
      <c r="G30" s="148"/>
      <c r="H30" s="148"/>
      <c r="I30" s="152"/>
      <c r="J30" s="151"/>
      <c r="K30" s="226"/>
      <c r="L30" s="224"/>
      <c r="M30" s="226"/>
    </row>
    <row r="31" spans="1:13" ht="15.75" customHeight="1" x14ac:dyDescent="0.25">
      <c r="A31" s="475" t="s">
        <v>90</v>
      </c>
      <c r="B31" s="190"/>
      <c r="C31" s="8"/>
      <c r="D31" s="8"/>
      <c r="E31" s="8"/>
      <c r="F31" s="8"/>
      <c r="G31" s="8"/>
      <c r="H31" s="8"/>
      <c r="I31" s="24"/>
      <c r="J31" s="151"/>
      <c r="K31" s="226"/>
      <c r="L31" s="224"/>
      <c r="M31" s="226"/>
    </row>
    <row r="32" spans="1:13" ht="15.75" x14ac:dyDescent="0.25">
      <c r="A32" s="476"/>
      <c r="B32" s="190"/>
      <c r="C32" s="148">
        <v>720</v>
      </c>
      <c r="D32" s="148" t="s">
        <v>20</v>
      </c>
      <c r="E32" s="148">
        <v>600</v>
      </c>
      <c r="F32" s="148" t="s">
        <v>20</v>
      </c>
      <c r="G32" s="148">
        <v>300</v>
      </c>
      <c r="H32" s="148"/>
      <c r="I32" s="150" t="s">
        <v>67</v>
      </c>
      <c r="J32" s="151">
        <v>2348</v>
      </c>
      <c r="K32" s="226">
        <v>2746</v>
      </c>
      <c r="L32" s="224">
        <f t="shared" si="0"/>
        <v>2608.6999999999998</v>
      </c>
      <c r="M32" s="226">
        <f t="shared" si="1"/>
        <v>2334.1</v>
      </c>
    </row>
    <row r="33" spans="1:13" ht="15.75" x14ac:dyDescent="0.25">
      <c r="A33" s="476"/>
      <c r="B33" s="190"/>
      <c r="C33" s="148">
        <v>720</v>
      </c>
      <c r="D33" s="148" t="s">
        <v>20</v>
      </c>
      <c r="E33" s="148">
        <v>800</v>
      </c>
      <c r="F33" s="148" t="s">
        <v>20</v>
      </c>
      <c r="G33" s="148">
        <v>300</v>
      </c>
      <c r="H33" s="148"/>
      <c r="I33" s="150" t="s">
        <v>68</v>
      </c>
      <c r="J33" s="151">
        <v>2760</v>
      </c>
      <c r="K33" s="226">
        <v>3086</v>
      </c>
      <c r="L33" s="224">
        <f t="shared" si="0"/>
        <v>2931.7</v>
      </c>
      <c r="M33" s="226">
        <f t="shared" si="1"/>
        <v>2623.1</v>
      </c>
    </row>
    <row r="34" spans="1:13" ht="15.75" x14ac:dyDescent="0.25">
      <c r="A34" s="477"/>
      <c r="B34" s="191"/>
      <c r="C34" s="8"/>
      <c r="D34" s="8"/>
      <c r="E34" s="8"/>
      <c r="F34" s="8"/>
      <c r="G34" s="8"/>
      <c r="H34" s="8"/>
      <c r="I34" s="24"/>
      <c r="J34" s="151"/>
      <c r="K34" s="226"/>
      <c r="L34" s="224"/>
      <c r="M34" s="226"/>
    </row>
    <row r="35" spans="1:13" ht="15.75" customHeight="1" x14ac:dyDescent="0.25">
      <c r="A35" s="470" t="s">
        <v>92</v>
      </c>
      <c r="B35" s="190"/>
      <c r="C35" s="155"/>
      <c r="D35" s="155"/>
      <c r="E35" s="155"/>
      <c r="F35" s="155"/>
      <c r="G35" s="155"/>
      <c r="H35" s="155"/>
      <c r="I35" s="24"/>
      <c r="J35" s="151"/>
      <c r="K35" s="226"/>
      <c r="L35" s="224"/>
      <c r="M35" s="226"/>
    </row>
    <row r="36" spans="1:13" ht="15.75" x14ac:dyDescent="0.25">
      <c r="A36" s="470"/>
      <c r="B36" s="190"/>
      <c r="C36" s="148">
        <v>720</v>
      </c>
      <c r="D36" s="148" t="s">
        <v>20</v>
      </c>
      <c r="E36" s="148">
        <v>600</v>
      </c>
      <c r="F36" s="148" t="s">
        <v>20</v>
      </c>
      <c r="G36" s="148">
        <v>600</v>
      </c>
      <c r="H36" s="148"/>
      <c r="I36" s="150" t="s">
        <v>31</v>
      </c>
      <c r="J36" s="151">
        <v>2784</v>
      </c>
      <c r="K36" s="226">
        <v>3402</v>
      </c>
      <c r="L36" s="224">
        <f t="shared" si="0"/>
        <v>3231.9</v>
      </c>
      <c r="M36" s="226">
        <f t="shared" si="1"/>
        <v>2891.7</v>
      </c>
    </row>
    <row r="37" spans="1:13" ht="15.75" x14ac:dyDescent="0.25">
      <c r="A37" s="470"/>
      <c r="B37" s="190"/>
      <c r="C37" s="197">
        <v>720</v>
      </c>
      <c r="D37" s="194" t="s">
        <v>20</v>
      </c>
      <c r="E37" s="194">
        <v>500</v>
      </c>
      <c r="F37" s="194" t="s">
        <v>20</v>
      </c>
      <c r="G37" s="194">
        <v>500</v>
      </c>
      <c r="H37" s="195"/>
      <c r="I37" s="196" t="s">
        <v>122</v>
      </c>
      <c r="J37" s="151">
        <v>2202</v>
      </c>
      <c r="K37" s="226">
        <v>2784</v>
      </c>
      <c r="L37" s="224">
        <f t="shared" si="0"/>
        <v>2644.8</v>
      </c>
      <c r="M37" s="226">
        <f t="shared" si="1"/>
        <v>2366.4</v>
      </c>
    </row>
    <row r="38" spans="1:13" ht="15.75" x14ac:dyDescent="0.25">
      <c r="A38" s="471"/>
      <c r="B38" s="191"/>
      <c r="C38" s="8"/>
      <c r="D38" s="8"/>
      <c r="E38" s="8"/>
      <c r="F38" s="8"/>
      <c r="G38" s="8"/>
      <c r="H38" s="8"/>
      <c r="I38" s="24"/>
      <c r="J38" s="151"/>
      <c r="K38" s="226"/>
      <c r="L38" s="224"/>
      <c r="M38" s="226"/>
    </row>
    <row r="39" spans="1:13" ht="15.75" customHeight="1" x14ac:dyDescent="0.25">
      <c r="A39" s="469" t="s">
        <v>86</v>
      </c>
      <c r="B39" s="189"/>
      <c r="C39" s="149"/>
      <c r="D39" s="149"/>
      <c r="E39" s="149"/>
      <c r="F39" s="149"/>
      <c r="G39" s="149"/>
      <c r="H39" s="149"/>
      <c r="I39" s="27"/>
      <c r="J39" s="151"/>
      <c r="K39" s="226"/>
      <c r="L39" s="224"/>
      <c r="M39" s="226"/>
    </row>
    <row r="40" spans="1:13" ht="15.75" x14ac:dyDescent="0.25">
      <c r="A40" s="470"/>
      <c r="B40" s="190"/>
      <c r="C40" s="277">
        <v>720</v>
      </c>
      <c r="D40" s="277" t="s">
        <v>20</v>
      </c>
      <c r="E40" s="277">
        <v>200</v>
      </c>
      <c r="F40" s="277" t="s">
        <v>20</v>
      </c>
      <c r="G40" s="277">
        <v>300</v>
      </c>
      <c r="H40" s="277"/>
      <c r="I40" s="3" t="s">
        <v>71</v>
      </c>
      <c r="J40" s="281">
        <v>766</v>
      </c>
      <c r="K40" s="284">
        <v>962</v>
      </c>
      <c r="L40" s="282">
        <f t="shared" ref="L40:L52" si="2">K40-K40*5%</f>
        <v>913.9</v>
      </c>
      <c r="M40" s="284">
        <f t="shared" ref="M40:M52" si="3">K40-K40*15%</f>
        <v>817.7</v>
      </c>
    </row>
    <row r="41" spans="1:13" ht="15.75" x14ac:dyDescent="0.25">
      <c r="A41" s="470"/>
      <c r="B41" s="190"/>
      <c r="C41" s="149"/>
      <c r="D41" s="149"/>
      <c r="E41" s="149"/>
      <c r="F41" s="149"/>
      <c r="G41" s="149"/>
      <c r="H41" s="149"/>
      <c r="I41" s="27"/>
      <c r="J41" s="151"/>
      <c r="K41" s="226"/>
      <c r="L41" s="312"/>
      <c r="M41" s="313"/>
    </row>
    <row r="42" spans="1:13" ht="15.75" x14ac:dyDescent="0.25">
      <c r="A42" s="471"/>
      <c r="B42" s="191"/>
      <c r="C42" s="8"/>
      <c r="D42" s="8"/>
      <c r="E42" s="8"/>
      <c r="F42" s="8"/>
      <c r="G42" s="8"/>
      <c r="H42" s="8"/>
      <c r="I42" s="24"/>
      <c r="J42" s="151"/>
      <c r="K42" s="226"/>
      <c r="L42" s="312"/>
      <c r="M42" s="313"/>
    </row>
    <row r="43" spans="1:13" s="4" customFormat="1" ht="15.75" customHeight="1" x14ac:dyDescent="0.25">
      <c r="A43" s="469" t="s">
        <v>216</v>
      </c>
      <c r="B43" s="274"/>
      <c r="C43" s="279"/>
      <c r="D43" s="279"/>
      <c r="E43" s="279"/>
      <c r="F43" s="279"/>
      <c r="G43" s="279"/>
      <c r="H43" s="279"/>
      <c r="I43" s="27"/>
      <c r="J43" s="281"/>
      <c r="K43" s="284"/>
      <c r="L43" s="312"/>
      <c r="M43" s="313"/>
    </row>
    <row r="44" spans="1:13" s="4" customFormat="1" ht="15.75" x14ac:dyDescent="0.25">
      <c r="A44" s="470"/>
      <c r="B44" s="275"/>
      <c r="C44" s="277">
        <v>680</v>
      </c>
      <c r="D44" s="290" t="s">
        <v>20</v>
      </c>
      <c r="E44" s="277">
        <v>600</v>
      </c>
      <c r="F44" s="278" t="s">
        <v>20</v>
      </c>
      <c r="G44" s="277">
        <v>300</v>
      </c>
      <c r="H44" s="277"/>
      <c r="I44" s="3" t="s">
        <v>213</v>
      </c>
      <c r="J44" s="281">
        <v>766</v>
      </c>
      <c r="K44" s="284">
        <v>2336</v>
      </c>
      <c r="L44" s="312">
        <f t="shared" si="2"/>
        <v>2219.1999999999998</v>
      </c>
      <c r="M44" s="313">
        <f t="shared" si="3"/>
        <v>1985.6</v>
      </c>
    </row>
    <row r="45" spans="1:13" s="4" customFormat="1" ht="15.75" x14ac:dyDescent="0.25">
      <c r="A45" s="470"/>
      <c r="B45" s="275"/>
      <c r="C45" s="279"/>
      <c r="D45" s="279"/>
      <c r="E45" s="279"/>
      <c r="F45" s="279"/>
      <c r="G45" s="279"/>
      <c r="H45" s="279"/>
      <c r="I45" s="27"/>
      <c r="J45" s="281"/>
      <c r="K45" s="284"/>
      <c r="L45" s="312"/>
      <c r="M45" s="313"/>
    </row>
    <row r="46" spans="1:13" s="4" customFormat="1" ht="15.75" x14ac:dyDescent="0.25">
      <c r="A46" s="471"/>
      <c r="B46" s="276"/>
      <c r="C46" s="8"/>
      <c r="D46" s="8"/>
      <c r="E46" s="8"/>
      <c r="F46" s="8"/>
      <c r="G46" s="8"/>
      <c r="H46" s="8"/>
      <c r="I46" s="24"/>
      <c r="J46" s="281"/>
      <c r="K46" s="284"/>
      <c r="L46" s="312"/>
      <c r="M46" s="313"/>
    </row>
    <row r="47" spans="1:13" s="4" customFormat="1" ht="15.75" customHeight="1" x14ac:dyDescent="0.25">
      <c r="A47" s="469" t="s">
        <v>217</v>
      </c>
      <c r="B47" s="274"/>
      <c r="C47" s="279"/>
      <c r="D47" s="279"/>
      <c r="E47" s="279"/>
      <c r="F47" s="279"/>
      <c r="G47" s="279"/>
      <c r="H47" s="279"/>
      <c r="I47" s="27"/>
      <c r="J47" s="281"/>
      <c r="K47" s="284"/>
      <c r="L47" s="312"/>
      <c r="M47" s="313"/>
    </row>
    <row r="48" spans="1:13" s="4" customFormat="1" ht="15.75" x14ac:dyDescent="0.25">
      <c r="A48" s="470"/>
      <c r="B48" s="275"/>
      <c r="C48" s="277">
        <v>580</v>
      </c>
      <c r="D48" s="290" t="s">
        <v>20</v>
      </c>
      <c r="E48" s="277">
        <v>600</v>
      </c>
      <c r="F48" s="278" t="s">
        <v>20</v>
      </c>
      <c r="G48" s="277">
        <v>300</v>
      </c>
      <c r="H48" s="277"/>
      <c r="I48" s="3" t="s">
        <v>214</v>
      </c>
      <c r="J48" s="281">
        <v>766</v>
      </c>
      <c r="K48" s="284">
        <v>1877</v>
      </c>
      <c r="L48" s="312">
        <f t="shared" si="2"/>
        <v>1783.15</v>
      </c>
      <c r="M48" s="313">
        <f t="shared" si="3"/>
        <v>1595.45</v>
      </c>
    </row>
    <row r="49" spans="1:13" s="4" customFormat="1" ht="15.75" x14ac:dyDescent="0.25">
      <c r="A49" s="470"/>
      <c r="B49" s="275"/>
      <c r="C49" s="279"/>
      <c r="D49" s="279"/>
      <c r="E49" s="279"/>
      <c r="F49" s="279"/>
      <c r="G49" s="279"/>
      <c r="H49" s="279"/>
      <c r="I49" s="27"/>
      <c r="J49" s="281"/>
      <c r="K49" s="284"/>
      <c r="L49" s="312"/>
      <c r="M49" s="313"/>
    </row>
    <row r="50" spans="1:13" s="4" customFormat="1" ht="15.75" x14ac:dyDescent="0.25">
      <c r="A50" s="471"/>
      <c r="B50" s="276"/>
      <c r="C50" s="8"/>
      <c r="D50" s="8"/>
      <c r="E50" s="8"/>
      <c r="F50" s="8"/>
      <c r="G50" s="8"/>
      <c r="H50" s="8"/>
      <c r="I50" s="24"/>
      <c r="J50" s="281"/>
      <c r="K50" s="284"/>
      <c r="L50" s="312"/>
      <c r="M50" s="313"/>
    </row>
    <row r="51" spans="1:13" s="4" customFormat="1" ht="15.75" customHeight="1" x14ac:dyDescent="0.25">
      <c r="A51" s="469" t="s">
        <v>218</v>
      </c>
      <c r="B51" s="190"/>
      <c r="C51" s="149"/>
      <c r="D51" s="149"/>
      <c r="E51" s="149"/>
      <c r="F51" s="149"/>
      <c r="G51" s="149"/>
      <c r="H51" s="149"/>
      <c r="I51" s="27"/>
      <c r="J51" s="151"/>
      <c r="K51" s="226"/>
      <c r="L51" s="312"/>
      <c r="M51" s="313"/>
    </row>
    <row r="52" spans="1:13" s="4" customFormat="1" ht="15.75" x14ac:dyDescent="0.25">
      <c r="A52" s="470"/>
      <c r="B52" s="190"/>
      <c r="C52" s="277">
        <v>720</v>
      </c>
      <c r="D52" s="290" t="s">
        <v>20</v>
      </c>
      <c r="E52" s="277">
        <v>700</v>
      </c>
      <c r="F52" s="278" t="s">
        <v>20</v>
      </c>
      <c r="G52" s="277">
        <v>300</v>
      </c>
      <c r="H52" s="148"/>
      <c r="I52" s="3" t="s">
        <v>215</v>
      </c>
      <c r="J52" s="151"/>
      <c r="K52" s="226">
        <v>2617</v>
      </c>
      <c r="L52" s="312">
        <f t="shared" si="2"/>
        <v>2486.15</v>
      </c>
      <c r="M52" s="313">
        <f t="shared" si="3"/>
        <v>2224.4499999999998</v>
      </c>
    </row>
    <row r="53" spans="1:13" s="4" customFormat="1" ht="15.75" x14ac:dyDescent="0.25">
      <c r="A53" s="470"/>
      <c r="B53" s="190"/>
      <c r="C53" s="149"/>
      <c r="D53" s="149"/>
      <c r="E53" s="149"/>
      <c r="F53" s="149"/>
      <c r="G53" s="149"/>
      <c r="H53" s="149"/>
      <c r="I53" s="27"/>
      <c r="J53" s="151"/>
      <c r="K53" s="226"/>
      <c r="L53" s="224"/>
      <c r="M53" s="226"/>
    </row>
    <row r="54" spans="1:13" s="4" customFormat="1" ht="20.25" customHeight="1" x14ac:dyDescent="0.25">
      <c r="A54" s="471"/>
      <c r="B54" s="191"/>
      <c r="C54" s="8"/>
      <c r="D54" s="8"/>
      <c r="E54" s="8"/>
      <c r="F54" s="8"/>
      <c r="G54" s="8"/>
      <c r="H54" s="8"/>
      <c r="I54" s="24"/>
      <c r="J54" s="151"/>
      <c r="K54" s="226"/>
      <c r="L54" s="224"/>
      <c r="M54" s="226"/>
    </row>
    <row r="55" spans="1:13" s="4" customFormat="1" ht="58.5" customHeight="1" x14ac:dyDescent="0.25">
      <c r="A55" s="43" t="s">
        <v>102</v>
      </c>
      <c r="B55" s="472"/>
      <c r="C55" s="161">
        <v>2150</v>
      </c>
      <c r="D55" s="154" t="s">
        <v>20</v>
      </c>
      <c r="E55" s="154">
        <v>400</v>
      </c>
      <c r="F55" s="154" t="s">
        <v>20</v>
      </c>
      <c r="G55" s="154">
        <v>566</v>
      </c>
      <c r="H55" s="162"/>
      <c r="I55" s="3" t="s">
        <v>103</v>
      </c>
      <c r="J55" s="109">
        <v>5588</v>
      </c>
      <c r="K55" s="226">
        <v>6379</v>
      </c>
      <c r="L55" s="224">
        <f t="shared" si="0"/>
        <v>6060.05</v>
      </c>
      <c r="M55" s="226">
        <f t="shared" si="1"/>
        <v>5422.15</v>
      </c>
    </row>
    <row r="56" spans="1:13" ht="54.75" customHeight="1" x14ac:dyDescent="0.25">
      <c r="A56" s="43" t="s">
        <v>102</v>
      </c>
      <c r="B56" s="474"/>
      <c r="C56" s="161">
        <v>2150</v>
      </c>
      <c r="D56" s="154" t="s">
        <v>20</v>
      </c>
      <c r="E56" s="154">
        <v>500</v>
      </c>
      <c r="F56" s="154" t="s">
        <v>20</v>
      </c>
      <c r="G56" s="154">
        <v>566</v>
      </c>
      <c r="H56" s="162"/>
      <c r="I56" s="3" t="s">
        <v>104</v>
      </c>
      <c r="J56" s="109">
        <v>6440</v>
      </c>
      <c r="K56" s="226">
        <v>7293</v>
      </c>
      <c r="L56" s="224">
        <f t="shared" si="0"/>
        <v>6928.35</v>
      </c>
      <c r="M56" s="226">
        <f t="shared" si="1"/>
        <v>6199.05</v>
      </c>
    </row>
    <row r="57" spans="1:13" ht="105.75" customHeight="1" x14ac:dyDescent="0.25">
      <c r="A57" s="43" t="s">
        <v>102</v>
      </c>
      <c r="B57" s="3"/>
      <c r="C57" s="161">
        <v>2150</v>
      </c>
      <c r="D57" s="154" t="s">
        <v>20</v>
      </c>
      <c r="E57" s="154">
        <v>600</v>
      </c>
      <c r="F57" s="154" t="s">
        <v>20</v>
      </c>
      <c r="G57" s="154">
        <v>566</v>
      </c>
      <c r="H57" s="162"/>
      <c r="I57" s="3" t="s">
        <v>105</v>
      </c>
      <c r="J57" s="109">
        <v>7956</v>
      </c>
      <c r="K57" s="226">
        <v>8426</v>
      </c>
      <c r="L57" s="224">
        <f t="shared" si="0"/>
        <v>8004.7</v>
      </c>
      <c r="M57" s="226">
        <f t="shared" si="1"/>
        <v>7162.1</v>
      </c>
    </row>
    <row r="58" spans="1:13" ht="79.5" customHeight="1" x14ac:dyDescent="0.25">
      <c r="A58" s="92" t="s">
        <v>113</v>
      </c>
      <c r="B58" s="192"/>
      <c r="C58" s="161">
        <v>2138</v>
      </c>
      <c r="D58" s="154" t="s">
        <v>20</v>
      </c>
      <c r="E58" s="154">
        <v>600</v>
      </c>
      <c r="F58" s="154" t="s">
        <v>20</v>
      </c>
      <c r="G58" s="154">
        <v>569</v>
      </c>
      <c r="H58" s="162"/>
      <c r="I58" s="46" t="s">
        <v>125</v>
      </c>
      <c r="J58" s="110">
        <v>5786</v>
      </c>
      <c r="K58" s="226">
        <v>6881</v>
      </c>
      <c r="L58" s="224">
        <f t="shared" si="0"/>
        <v>6536.95</v>
      </c>
      <c r="M58" s="226">
        <f t="shared" si="1"/>
        <v>5848.85</v>
      </c>
    </row>
    <row r="59" spans="1:13" ht="15.75" x14ac:dyDescent="0.25">
      <c r="A59" s="469" t="s">
        <v>94</v>
      </c>
      <c r="B59" s="190"/>
      <c r="C59" s="155"/>
      <c r="D59" s="155"/>
      <c r="E59" s="155"/>
      <c r="F59" s="155"/>
      <c r="G59" s="155"/>
      <c r="H59" s="148"/>
      <c r="I59" s="152"/>
      <c r="J59" s="151"/>
      <c r="K59" s="226"/>
      <c r="L59" s="224"/>
      <c r="M59" s="226"/>
    </row>
    <row r="60" spans="1:13" s="4" customFormat="1" ht="15.75" customHeight="1" x14ac:dyDescent="0.25">
      <c r="A60" s="470"/>
      <c r="B60" s="190"/>
      <c r="C60" s="148">
        <v>850</v>
      </c>
      <c r="D60" s="148" t="s">
        <v>20</v>
      </c>
      <c r="E60" s="148">
        <v>200</v>
      </c>
      <c r="F60" s="148" t="s">
        <v>20</v>
      </c>
      <c r="G60" s="148">
        <v>600</v>
      </c>
      <c r="H60" s="8"/>
      <c r="I60" s="150"/>
      <c r="J60" s="151">
        <v>3340</v>
      </c>
      <c r="K60" s="226">
        <v>3429</v>
      </c>
      <c r="L60" s="224">
        <f>K60-K60*5%</f>
        <v>3257.55</v>
      </c>
      <c r="M60" s="226">
        <f>K60-K60*15%</f>
        <v>2914.65</v>
      </c>
    </row>
    <row r="61" spans="1:13" s="4" customFormat="1" ht="15.75" x14ac:dyDescent="0.25">
      <c r="A61" s="470"/>
      <c r="B61" s="190"/>
      <c r="C61" s="452" t="s">
        <v>111</v>
      </c>
      <c r="D61" s="453"/>
      <c r="E61" s="453"/>
      <c r="F61" s="453"/>
      <c r="G61" s="453"/>
      <c r="H61" s="454"/>
      <c r="I61" s="3" t="s">
        <v>72</v>
      </c>
      <c r="J61" s="151">
        <v>3050</v>
      </c>
      <c r="K61" s="226">
        <v>3093</v>
      </c>
      <c r="L61" s="224">
        <f t="shared" si="0"/>
        <v>2938.35</v>
      </c>
      <c r="M61" s="226">
        <f t="shared" si="1"/>
        <v>2629.05</v>
      </c>
    </row>
    <row r="62" spans="1:13" s="4" customFormat="1" ht="35.25" customHeight="1" x14ac:dyDescent="0.25">
      <c r="A62" s="471"/>
      <c r="B62" s="191"/>
      <c r="C62" s="8"/>
      <c r="D62" s="8"/>
      <c r="E62" s="8"/>
      <c r="F62" s="8"/>
      <c r="G62" s="8"/>
      <c r="H62" s="8"/>
      <c r="I62" s="24"/>
      <c r="J62" s="151"/>
      <c r="K62" s="226"/>
      <c r="L62" s="224"/>
      <c r="M62" s="226"/>
    </row>
    <row r="63" spans="1:13" s="4" customFormat="1" ht="15.75" x14ac:dyDescent="0.25">
      <c r="A63" s="475" t="s">
        <v>32</v>
      </c>
      <c r="B63" s="190"/>
      <c r="C63" s="148">
        <v>850</v>
      </c>
      <c r="D63" s="8" t="s">
        <v>20</v>
      </c>
      <c r="E63" s="148">
        <v>200</v>
      </c>
      <c r="F63" s="8" t="s">
        <v>20</v>
      </c>
      <c r="G63" s="148">
        <v>600</v>
      </c>
      <c r="H63" s="8"/>
      <c r="I63" s="150"/>
      <c r="J63" s="151">
        <v>1966</v>
      </c>
      <c r="K63" s="226">
        <v>2170</v>
      </c>
      <c r="L63" s="224">
        <f>K63-K63*5%</f>
        <v>2061.5</v>
      </c>
      <c r="M63" s="226">
        <f>K63-K63*15%</f>
        <v>1844.5</v>
      </c>
    </row>
    <row r="64" spans="1:13" ht="15.75" customHeight="1" x14ac:dyDescent="0.25">
      <c r="A64" s="476"/>
      <c r="B64" s="190"/>
      <c r="C64" s="455" t="s">
        <v>111</v>
      </c>
      <c r="D64" s="453"/>
      <c r="E64" s="453"/>
      <c r="F64" s="453"/>
      <c r="G64" s="453"/>
      <c r="H64" s="454"/>
      <c r="I64" s="150" t="s">
        <v>73</v>
      </c>
      <c r="J64" s="151">
        <v>1676</v>
      </c>
      <c r="K64" s="226">
        <v>1834</v>
      </c>
      <c r="L64" s="224">
        <f t="shared" si="0"/>
        <v>1742.3</v>
      </c>
      <c r="M64" s="226">
        <f t="shared" si="1"/>
        <v>1558.9</v>
      </c>
    </row>
    <row r="65" spans="1:13" ht="15.75" x14ac:dyDescent="0.25">
      <c r="A65" s="476"/>
      <c r="B65" s="190"/>
      <c r="C65" s="148">
        <v>850</v>
      </c>
      <c r="D65" s="8" t="s">
        <v>20</v>
      </c>
      <c r="E65" s="148">
        <v>300</v>
      </c>
      <c r="F65" s="8" t="s">
        <v>20</v>
      </c>
      <c r="G65" s="148">
        <v>600</v>
      </c>
      <c r="H65" s="148"/>
      <c r="I65" s="3"/>
      <c r="J65" s="151">
        <v>2277</v>
      </c>
      <c r="K65" s="226">
        <v>2563</v>
      </c>
      <c r="L65" s="224">
        <f t="shared" si="0"/>
        <v>2434.85</v>
      </c>
      <c r="M65" s="226">
        <f t="shared" si="1"/>
        <v>2178.5500000000002</v>
      </c>
    </row>
    <row r="66" spans="1:13" ht="15.75" x14ac:dyDescent="0.25">
      <c r="A66" s="476"/>
      <c r="B66" s="190"/>
      <c r="C66" s="455" t="s">
        <v>111</v>
      </c>
      <c r="D66" s="453"/>
      <c r="E66" s="453"/>
      <c r="F66" s="453"/>
      <c r="G66" s="453"/>
      <c r="H66" s="454"/>
      <c r="I66" s="3" t="s">
        <v>74</v>
      </c>
      <c r="J66" s="151">
        <v>1842</v>
      </c>
      <c r="K66" s="226">
        <v>2059</v>
      </c>
      <c r="L66" s="224">
        <f t="shared" si="0"/>
        <v>1956.05</v>
      </c>
      <c r="M66" s="226">
        <f t="shared" si="1"/>
        <v>1750.15</v>
      </c>
    </row>
    <row r="67" spans="1:13" ht="15.75" x14ac:dyDescent="0.25">
      <c r="A67" s="476"/>
      <c r="B67" s="190"/>
      <c r="C67" s="148">
        <v>850</v>
      </c>
      <c r="D67" s="8" t="s">
        <v>20</v>
      </c>
      <c r="E67" s="148">
        <v>400</v>
      </c>
      <c r="F67" s="8" t="s">
        <v>20</v>
      </c>
      <c r="G67" s="148">
        <v>600</v>
      </c>
      <c r="H67" s="148"/>
      <c r="I67" s="3"/>
      <c r="J67" s="151">
        <v>2646</v>
      </c>
      <c r="K67" s="226">
        <v>2964</v>
      </c>
      <c r="L67" s="224">
        <f t="shared" si="0"/>
        <v>2815.8</v>
      </c>
      <c r="M67" s="226">
        <f t="shared" si="1"/>
        <v>2519.4</v>
      </c>
    </row>
    <row r="68" spans="1:13" ht="15.75" customHeight="1" x14ac:dyDescent="0.25">
      <c r="A68" s="476"/>
      <c r="B68" s="190"/>
      <c r="C68" s="455" t="s">
        <v>111</v>
      </c>
      <c r="D68" s="453"/>
      <c r="E68" s="453"/>
      <c r="F68" s="453"/>
      <c r="G68" s="453"/>
      <c r="H68" s="454"/>
      <c r="I68" s="150" t="s">
        <v>33</v>
      </c>
      <c r="J68" s="151">
        <v>2066</v>
      </c>
      <c r="K68" s="226">
        <v>2292</v>
      </c>
      <c r="L68" s="224">
        <f t="shared" si="0"/>
        <v>2177.4</v>
      </c>
      <c r="M68" s="226">
        <f t="shared" si="1"/>
        <v>1948.2</v>
      </c>
    </row>
    <row r="69" spans="1:13" ht="15.75" x14ac:dyDescent="0.25">
      <c r="A69" s="476"/>
      <c r="B69" s="190"/>
      <c r="C69" s="8">
        <v>850</v>
      </c>
      <c r="D69" s="8" t="s">
        <v>20</v>
      </c>
      <c r="E69" s="8">
        <v>500</v>
      </c>
      <c r="F69" s="8" t="s">
        <v>20</v>
      </c>
      <c r="G69" s="8">
        <v>600</v>
      </c>
      <c r="H69" s="8"/>
      <c r="I69" s="150"/>
      <c r="J69" s="151">
        <v>3009</v>
      </c>
      <c r="K69" s="226">
        <v>3497</v>
      </c>
      <c r="L69" s="224">
        <f t="shared" si="0"/>
        <v>3322.15</v>
      </c>
      <c r="M69" s="226">
        <f t="shared" si="1"/>
        <v>2972.45</v>
      </c>
    </row>
    <row r="70" spans="1:13" ht="15.75" x14ac:dyDescent="0.25">
      <c r="A70" s="477"/>
      <c r="B70" s="191"/>
      <c r="C70" s="455" t="s">
        <v>111</v>
      </c>
      <c r="D70" s="453"/>
      <c r="E70" s="453"/>
      <c r="F70" s="453"/>
      <c r="G70" s="453"/>
      <c r="H70" s="454"/>
      <c r="I70" s="150" t="s">
        <v>34</v>
      </c>
      <c r="J70" s="151">
        <v>2284</v>
      </c>
      <c r="K70" s="226">
        <v>2657</v>
      </c>
      <c r="L70" s="224">
        <f t="shared" si="0"/>
        <v>2524.15</v>
      </c>
      <c r="M70" s="226">
        <f t="shared" si="1"/>
        <v>2258.4499999999998</v>
      </c>
    </row>
    <row r="71" spans="1:13" ht="15.75" x14ac:dyDescent="0.25">
      <c r="A71" s="475" t="s">
        <v>85</v>
      </c>
      <c r="B71" s="190"/>
      <c r="C71" s="8"/>
      <c r="D71" s="8"/>
      <c r="E71" s="8"/>
      <c r="F71" s="8"/>
      <c r="G71" s="8"/>
      <c r="H71" s="8"/>
      <c r="I71" s="150"/>
      <c r="J71" s="151"/>
      <c r="K71" s="226"/>
      <c r="L71" s="224"/>
      <c r="M71" s="226"/>
    </row>
    <row r="72" spans="1:13" ht="15.75" customHeight="1" x14ac:dyDescent="0.25">
      <c r="A72" s="476"/>
      <c r="B72" s="190"/>
      <c r="C72" s="8">
        <v>850</v>
      </c>
      <c r="D72" s="8" t="s">
        <v>20</v>
      </c>
      <c r="E72" s="8">
        <v>400</v>
      </c>
      <c r="F72" s="8" t="s">
        <v>20</v>
      </c>
      <c r="G72" s="8">
        <v>600</v>
      </c>
      <c r="H72" s="8"/>
      <c r="I72" s="150"/>
      <c r="J72" s="151">
        <v>3206</v>
      </c>
      <c r="K72" s="226">
        <v>3712</v>
      </c>
      <c r="L72" s="224">
        <f>K72-K72*5%</f>
        <v>3526.4</v>
      </c>
      <c r="M72" s="226">
        <f>K72-K72*15%</f>
        <v>3155.2</v>
      </c>
    </row>
    <row r="73" spans="1:13" ht="15.75" x14ac:dyDescent="0.25">
      <c r="A73" s="476"/>
      <c r="B73" s="190"/>
      <c r="C73" s="455" t="s">
        <v>111</v>
      </c>
      <c r="D73" s="453"/>
      <c r="E73" s="453"/>
      <c r="F73" s="453"/>
      <c r="G73" s="453"/>
      <c r="H73" s="454"/>
      <c r="I73" s="150" t="s">
        <v>38</v>
      </c>
      <c r="J73" s="151">
        <v>2626</v>
      </c>
      <c r="K73" s="226">
        <v>3040</v>
      </c>
      <c r="L73" s="224">
        <f t="shared" ref="L73:L125" si="4">K73-K73*5%</f>
        <v>2888</v>
      </c>
      <c r="M73" s="226">
        <f t="shared" ref="M73:M125" si="5">K73-K73*15%</f>
        <v>2584</v>
      </c>
    </row>
    <row r="74" spans="1:13" ht="15.75" x14ac:dyDescent="0.25">
      <c r="A74" s="476"/>
      <c r="B74" s="190"/>
      <c r="C74" s="148">
        <v>850</v>
      </c>
      <c r="D74" s="148" t="s">
        <v>20</v>
      </c>
      <c r="E74" s="148">
        <v>500</v>
      </c>
      <c r="F74" s="148" t="s">
        <v>20</v>
      </c>
      <c r="G74" s="148">
        <v>600</v>
      </c>
      <c r="H74" s="148"/>
      <c r="I74" s="3"/>
      <c r="J74" s="151">
        <v>3653</v>
      </c>
      <c r="K74" s="226">
        <v>4181</v>
      </c>
      <c r="L74" s="224">
        <f t="shared" si="4"/>
        <v>3971.95</v>
      </c>
      <c r="M74" s="226">
        <f t="shared" si="5"/>
        <v>3553.85</v>
      </c>
    </row>
    <row r="75" spans="1:13" ht="26.25" customHeight="1" x14ac:dyDescent="0.25">
      <c r="A75" s="477"/>
      <c r="B75" s="191"/>
      <c r="C75" s="455" t="s">
        <v>111</v>
      </c>
      <c r="D75" s="453"/>
      <c r="E75" s="453"/>
      <c r="F75" s="453"/>
      <c r="G75" s="453"/>
      <c r="H75" s="454"/>
      <c r="I75" s="3" t="s">
        <v>47</v>
      </c>
      <c r="J75" s="151">
        <v>2928</v>
      </c>
      <c r="K75" s="226">
        <v>3341</v>
      </c>
      <c r="L75" s="224">
        <f t="shared" si="4"/>
        <v>3173.95</v>
      </c>
      <c r="M75" s="226">
        <f t="shared" si="5"/>
        <v>2839.85</v>
      </c>
    </row>
    <row r="76" spans="1:13" ht="15.75" x14ac:dyDescent="0.25">
      <c r="A76" s="476" t="s">
        <v>59</v>
      </c>
      <c r="B76" s="190"/>
      <c r="C76" s="155"/>
      <c r="D76" s="155"/>
      <c r="E76" s="155"/>
      <c r="F76" s="155"/>
      <c r="G76" s="155"/>
      <c r="H76" s="155"/>
      <c r="I76" s="26"/>
      <c r="J76" s="151"/>
      <c r="K76" s="226"/>
      <c r="L76" s="327"/>
      <c r="M76" s="328"/>
    </row>
    <row r="77" spans="1:13" ht="15.75" x14ac:dyDescent="0.25">
      <c r="A77" s="476"/>
      <c r="B77" s="190"/>
      <c r="C77" s="148">
        <v>850</v>
      </c>
      <c r="D77" s="148" t="s">
        <v>20</v>
      </c>
      <c r="E77" s="148">
        <v>600</v>
      </c>
      <c r="F77" s="148" t="s">
        <v>20</v>
      </c>
      <c r="G77" s="148">
        <v>600</v>
      </c>
      <c r="H77" s="148"/>
      <c r="I77" s="3"/>
      <c r="J77" s="151">
        <v>3168</v>
      </c>
      <c r="K77" s="226">
        <v>3744</v>
      </c>
      <c r="L77" s="327">
        <f t="shared" si="4"/>
        <v>3556.8</v>
      </c>
      <c r="M77" s="328">
        <f t="shared" si="5"/>
        <v>3182.4</v>
      </c>
    </row>
    <row r="78" spans="1:13" ht="15.75" x14ac:dyDescent="0.25">
      <c r="A78" s="476"/>
      <c r="B78" s="190"/>
      <c r="C78" s="452" t="s">
        <v>111</v>
      </c>
      <c r="D78" s="453"/>
      <c r="E78" s="453"/>
      <c r="F78" s="453"/>
      <c r="G78" s="453"/>
      <c r="H78" s="454"/>
      <c r="I78" s="3" t="s">
        <v>58</v>
      </c>
      <c r="J78" s="151">
        <v>2298</v>
      </c>
      <c r="K78" s="226">
        <v>2736</v>
      </c>
      <c r="L78" s="224">
        <f t="shared" si="4"/>
        <v>2599.1999999999998</v>
      </c>
      <c r="M78" s="226">
        <f t="shared" si="5"/>
        <v>2325.6</v>
      </c>
    </row>
    <row r="79" spans="1:13" ht="15.75" customHeight="1" x14ac:dyDescent="0.25">
      <c r="A79" s="477"/>
      <c r="B79" s="191"/>
      <c r="C79" s="8"/>
      <c r="D79" s="8"/>
      <c r="E79" s="8"/>
      <c r="F79" s="8"/>
      <c r="G79" s="8"/>
      <c r="H79" s="8"/>
      <c r="I79" s="24"/>
      <c r="J79" s="151"/>
      <c r="K79" s="226"/>
      <c r="L79" s="224"/>
      <c r="M79" s="226"/>
    </row>
    <row r="80" spans="1:13" s="4" customFormat="1" ht="15.75" x14ac:dyDescent="0.25">
      <c r="A80" s="475" t="s">
        <v>35</v>
      </c>
      <c r="B80" s="190"/>
      <c r="C80" s="8"/>
      <c r="D80" s="8"/>
      <c r="E80" s="8"/>
      <c r="F80" s="8"/>
      <c r="G80" s="8"/>
      <c r="H80" s="8"/>
      <c r="I80" s="24"/>
      <c r="J80" s="151"/>
      <c r="K80" s="226"/>
      <c r="L80" s="224"/>
      <c r="M80" s="226"/>
    </row>
    <row r="81" spans="1:13" ht="15.75" x14ac:dyDescent="0.25">
      <c r="A81" s="476"/>
      <c r="B81" s="190"/>
      <c r="C81" s="148">
        <v>850</v>
      </c>
      <c r="D81" s="148" t="s">
        <v>20</v>
      </c>
      <c r="E81" s="148">
        <v>600</v>
      </c>
      <c r="F81" s="148" t="s">
        <v>20</v>
      </c>
      <c r="G81" s="148">
        <v>600</v>
      </c>
      <c r="H81" s="148"/>
      <c r="I81" s="3"/>
      <c r="J81" s="151">
        <v>3622</v>
      </c>
      <c r="K81" s="226">
        <v>4121</v>
      </c>
      <c r="L81" s="224">
        <f>K81-K81*5%</f>
        <v>3914.95</v>
      </c>
      <c r="M81" s="226">
        <f>K81-K81*15%</f>
        <v>3502.85</v>
      </c>
    </row>
    <row r="82" spans="1:13" s="4" customFormat="1" ht="15.75" x14ac:dyDescent="0.25">
      <c r="A82" s="476"/>
      <c r="B82" s="190"/>
      <c r="C82" s="455" t="s">
        <v>111</v>
      </c>
      <c r="D82" s="453"/>
      <c r="E82" s="453"/>
      <c r="F82" s="453"/>
      <c r="G82" s="453"/>
      <c r="H82" s="454"/>
      <c r="I82" s="3" t="s">
        <v>36</v>
      </c>
      <c r="J82" s="151">
        <v>2752</v>
      </c>
      <c r="K82" s="226">
        <v>3113</v>
      </c>
      <c r="L82" s="224">
        <f t="shared" si="4"/>
        <v>2957.35</v>
      </c>
      <c r="M82" s="226">
        <f t="shared" si="5"/>
        <v>2646.05</v>
      </c>
    </row>
    <row r="83" spans="1:13" ht="15.75" x14ac:dyDescent="0.25">
      <c r="A83" s="476"/>
      <c r="B83" s="190"/>
      <c r="C83" s="148">
        <v>850</v>
      </c>
      <c r="D83" s="148" t="s">
        <v>20</v>
      </c>
      <c r="E83" s="148">
        <v>800</v>
      </c>
      <c r="F83" s="148" t="s">
        <v>20</v>
      </c>
      <c r="G83" s="148">
        <v>600</v>
      </c>
      <c r="H83" s="148"/>
      <c r="I83" s="3"/>
      <c r="J83" s="151">
        <v>4348</v>
      </c>
      <c r="K83" s="226">
        <v>4898</v>
      </c>
      <c r="L83" s="224">
        <f>K83-K83*5%</f>
        <v>4653.1000000000004</v>
      </c>
      <c r="M83" s="226">
        <f>K83-K83*15%</f>
        <v>4163.3</v>
      </c>
    </row>
    <row r="84" spans="1:13" s="4" customFormat="1" ht="15.75" x14ac:dyDescent="0.25">
      <c r="A84" s="477"/>
      <c r="B84" s="191"/>
      <c r="C84" s="455" t="s">
        <v>111</v>
      </c>
      <c r="D84" s="453"/>
      <c r="E84" s="453"/>
      <c r="F84" s="453"/>
      <c r="G84" s="453"/>
      <c r="H84" s="454"/>
      <c r="I84" s="150" t="s">
        <v>37</v>
      </c>
      <c r="J84" s="151">
        <v>3188</v>
      </c>
      <c r="K84" s="226">
        <v>3554</v>
      </c>
      <c r="L84" s="224">
        <f t="shared" si="4"/>
        <v>3376.3</v>
      </c>
      <c r="M84" s="226">
        <f t="shared" si="5"/>
        <v>3020.9</v>
      </c>
    </row>
    <row r="85" spans="1:13" ht="15.75" x14ac:dyDescent="0.25">
      <c r="A85" s="475" t="s">
        <v>49</v>
      </c>
      <c r="B85" s="190"/>
      <c r="C85" s="8"/>
      <c r="D85" s="8"/>
      <c r="E85" s="8"/>
      <c r="F85" s="8"/>
      <c r="G85" s="8"/>
      <c r="H85" s="8"/>
      <c r="I85" s="150"/>
      <c r="J85" s="151"/>
      <c r="K85" s="226"/>
      <c r="L85" s="224"/>
      <c r="M85" s="226"/>
    </row>
    <row r="86" spans="1:13" ht="15.75" x14ac:dyDescent="0.25">
      <c r="A86" s="476"/>
      <c r="B86" s="190"/>
      <c r="C86" s="148">
        <v>850</v>
      </c>
      <c r="D86" s="148" t="s">
        <v>20</v>
      </c>
      <c r="E86" s="148">
        <v>600</v>
      </c>
      <c r="F86" s="148" t="s">
        <v>20</v>
      </c>
      <c r="G86" s="148">
        <v>600</v>
      </c>
      <c r="H86" s="148"/>
      <c r="I86" s="3"/>
      <c r="J86" s="151">
        <v>4220</v>
      </c>
      <c r="K86" s="226">
        <v>4795</v>
      </c>
      <c r="L86" s="224">
        <f>K86-K86*5%</f>
        <v>4555.25</v>
      </c>
      <c r="M86" s="226">
        <f>K86-K86*15%</f>
        <v>4075.75</v>
      </c>
    </row>
    <row r="87" spans="1:13" ht="15.75" customHeight="1" x14ac:dyDescent="0.25">
      <c r="A87" s="476"/>
      <c r="B87" s="190"/>
      <c r="C87" s="455" t="s">
        <v>111</v>
      </c>
      <c r="D87" s="453"/>
      <c r="E87" s="453"/>
      <c r="F87" s="453"/>
      <c r="G87" s="453"/>
      <c r="H87" s="454"/>
      <c r="I87" s="3" t="s">
        <v>48</v>
      </c>
      <c r="J87" s="151">
        <v>3350</v>
      </c>
      <c r="K87" s="226">
        <v>3787</v>
      </c>
      <c r="L87" s="224">
        <f t="shared" si="4"/>
        <v>3597.65</v>
      </c>
      <c r="M87" s="226">
        <f t="shared" si="5"/>
        <v>3218.95</v>
      </c>
    </row>
    <row r="88" spans="1:13" ht="15.75" x14ac:dyDescent="0.25">
      <c r="A88" s="476"/>
      <c r="B88" s="190"/>
      <c r="C88" s="148">
        <v>850</v>
      </c>
      <c r="D88" s="148" t="s">
        <v>20</v>
      </c>
      <c r="E88" s="148">
        <v>800</v>
      </c>
      <c r="F88" s="148" t="s">
        <v>20</v>
      </c>
      <c r="G88" s="148">
        <v>600</v>
      </c>
      <c r="H88" s="148"/>
      <c r="I88" s="3"/>
      <c r="J88" s="151">
        <v>4978</v>
      </c>
      <c r="K88" s="226">
        <v>5666</v>
      </c>
      <c r="L88" s="224">
        <f t="shared" si="4"/>
        <v>5382.7</v>
      </c>
      <c r="M88" s="226">
        <f t="shared" si="5"/>
        <v>4816.1000000000004</v>
      </c>
    </row>
    <row r="89" spans="1:13" s="4" customFormat="1" ht="15.75" x14ac:dyDescent="0.25">
      <c r="A89" s="477"/>
      <c r="B89" s="191"/>
      <c r="C89" s="455" t="s">
        <v>111</v>
      </c>
      <c r="D89" s="453"/>
      <c r="E89" s="453"/>
      <c r="F89" s="453"/>
      <c r="G89" s="453"/>
      <c r="H89" s="454"/>
      <c r="I89" s="3" t="s">
        <v>50</v>
      </c>
      <c r="J89" s="151">
        <v>3818</v>
      </c>
      <c r="K89" s="226">
        <v>4322</v>
      </c>
      <c r="L89" s="224">
        <f t="shared" si="4"/>
        <v>4105.8999999999996</v>
      </c>
      <c r="M89" s="226">
        <f t="shared" si="5"/>
        <v>3673.7</v>
      </c>
    </row>
    <row r="90" spans="1:13" ht="15.75" x14ac:dyDescent="0.25">
      <c r="A90" s="475" t="s">
        <v>88</v>
      </c>
      <c r="B90" s="190"/>
      <c r="C90" s="155"/>
      <c r="D90" s="155"/>
      <c r="E90" s="155"/>
      <c r="F90" s="155"/>
      <c r="G90" s="155"/>
      <c r="H90" s="155"/>
      <c r="I90" s="26"/>
      <c r="J90" s="151"/>
      <c r="K90" s="226"/>
      <c r="L90" s="224"/>
      <c r="M90" s="226"/>
    </row>
    <row r="91" spans="1:13" ht="15.75" customHeight="1" x14ac:dyDescent="0.25">
      <c r="A91" s="476"/>
      <c r="B91" s="190"/>
      <c r="C91" s="148">
        <v>850</v>
      </c>
      <c r="D91" s="148" t="s">
        <v>20</v>
      </c>
      <c r="E91" s="148">
        <v>600</v>
      </c>
      <c r="F91" s="148" t="s">
        <v>20</v>
      </c>
      <c r="G91" s="148">
        <v>600</v>
      </c>
      <c r="H91" s="148"/>
      <c r="I91" s="3"/>
      <c r="J91" s="151">
        <v>4418</v>
      </c>
      <c r="K91" s="226">
        <v>5054</v>
      </c>
      <c r="L91" s="224">
        <f>K91-K91*5%</f>
        <v>4801.3</v>
      </c>
      <c r="M91" s="226">
        <f>K91-K91*15%</f>
        <v>4295.8999999999996</v>
      </c>
    </row>
    <row r="92" spans="1:13" ht="15.75" x14ac:dyDescent="0.25">
      <c r="A92" s="476"/>
      <c r="B92" s="190"/>
      <c r="C92" s="455" t="s">
        <v>111</v>
      </c>
      <c r="D92" s="453"/>
      <c r="E92" s="453"/>
      <c r="F92" s="453"/>
      <c r="G92" s="453"/>
      <c r="H92" s="454"/>
      <c r="I92" s="3" t="s">
        <v>77</v>
      </c>
      <c r="J92" s="151">
        <v>3548</v>
      </c>
      <c r="K92" s="226">
        <v>4046</v>
      </c>
      <c r="L92" s="224">
        <f t="shared" si="4"/>
        <v>3843.7</v>
      </c>
      <c r="M92" s="226">
        <f t="shared" si="5"/>
        <v>3439.1</v>
      </c>
    </row>
    <row r="93" spans="1:13" s="4" customFormat="1" ht="15.75" x14ac:dyDescent="0.25">
      <c r="A93" s="476"/>
      <c r="B93" s="190"/>
      <c r="C93" s="148">
        <v>850</v>
      </c>
      <c r="D93" s="148" t="s">
        <v>20</v>
      </c>
      <c r="E93" s="148">
        <v>800</v>
      </c>
      <c r="F93" s="148" t="s">
        <v>20</v>
      </c>
      <c r="G93" s="148">
        <v>600</v>
      </c>
      <c r="H93" s="148"/>
      <c r="I93" s="3"/>
      <c r="J93" s="151">
        <v>5206</v>
      </c>
      <c r="K93" s="226">
        <v>5818</v>
      </c>
      <c r="L93" s="224">
        <f t="shared" si="4"/>
        <v>5527.1</v>
      </c>
      <c r="M93" s="226">
        <f t="shared" si="5"/>
        <v>4945.3</v>
      </c>
    </row>
    <row r="94" spans="1:13" ht="15.75" x14ac:dyDescent="0.25">
      <c r="A94" s="476"/>
      <c r="B94" s="190"/>
      <c r="C94" s="455" t="s">
        <v>111</v>
      </c>
      <c r="D94" s="453"/>
      <c r="E94" s="453"/>
      <c r="F94" s="453"/>
      <c r="G94" s="453"/>
      <c r="H94" s="454"/>
      <c r="I94" s="150" t="s">
        <v>78</v>
      </c>
      <c r="J94" s="151">
        <v>4046</v>
      </c>
      <c r="K94" s="226">
        <v>4474</v>
      </c>
      <c r="L94" s="224">
        <f t="shared" si="4"/>
        <v>4250.3</v>
      </c>
      <c r="M94" s="226">
        <f t="shared" si="5"/>
        <v>3802.9</v>
      </c>
    </row>
    <row r="95" spans="1:13" ht="15.75" x14ac:dyDescent="0.25">
      <c r="A95" s="477"/>
      <c r="B95" s="191"/>
      <c r="C95" s="8"/>
      <c r="D95" s="8"/>
      <c r="E95" s="8"/>
      <c r="F95" s="8"/>
      <c r="G95" s="8"/>
      <c r="H95" s="8"/>
      <c r="I95" s="24"/>
      <c r="J95" s="151"/>
      <c r="K95" s="226"/>
      <c r="L95" s="224"/>
      <c r="M95" s="226"/>
    </row>
    <row r="96" spans="1:13" ht="15.75" customHeight="1" x14ac:dyDescent="0.25">
      <c r="A96" s="476" t="s">
        <v>39</v>
      </c>
      <c r="B96" s="190"/>
      <c r="C96" s="148">
        <v>850</v>
      </c>
      <c r="D96" s="148" t="s">
        <v>20</v>
      </c>
      <c r="E96" s="148">
        <v>400</v>
      </c>
      <c r="F96" s="148" t="s">
        <v>20</v>
      </c>
      <c r="G96" s="148">
        <v>600</v>
      </c>
      <c r="H96" s="148"/>
      <c r="I96" s="3"/>
      <c r="J96" s="151">
        <v>4042</v>
      </c>
      <c r="K96" s="226">
        <v>4715</v>
      </c>
      <c r="L96" s="224">
        <f>K96-K96*5%</f>
        <v>4479.25</v>
      </c>
      <c r="M96" s="226">
        <f>K96-K96*15%</f>
        <v>4007.75</v>
      </c>
    </row>
    <row r="97" spans="1:13" ht="15.75" x14ac:dyDescent="0.25">
      <c r="A97" s="476"/>
      <c r="B97" s="190"/>
      <c r="C97" s="455" t="s">
        <v>111</v>
      </c>
      <c r="D97" s="453"/>
      <c r="E97" s="453"/>
      <c r="F97" s="453"/>
      <c r="G97" s="453"/>
      <c r="H97" s="454"/>
      <c r="I97" s="3" t="s">
        <v>40</v>
      </c>
      <c r="J97" s="151">
        <v>3462</v>
      </c>
      <c r="K97" s="226">
        <v>4043</v>
      </c>
      <c r="L97" s="224">
        <f t="shared" si="4"/>
        <v>3840.85</v>
      </c>
      <c r="M97" s="226">
        <f t="shared" si="5"/>
        <v>3436.55</v>
      </c>
    </row>
    <row r="98" spans="1:13" s="4" customFormat="1" ht="15.75" x14ac:dyDescent="0.25">
      <c r="A98" s="476"/>
      <c r="B98" s="190"/>
      <c r="C98" s="148">
        <v>850</v>
      </c>
      <c r="D98" s="148" t="s">
        <v>20</v>
      </c>
      <c r="E98" s="148">
        <v>500</v>
      </c>
      <c r="F98" s="148" t="s">
        <v>20</v>
      </c>
      <c r="G98" s="148">
        <v>600</v>
      </c>
      <c r="H98" s="148"/>
      <c r="I98" s="3"/>
      <c r="J98" s="151">
        <v>4477</v>
      </c>
      <c r="K98" s="226">
        <v>5152</v>
      </c>
      <c r="L98" s="224">
        <f t="shared" si="4"/>
        <v>4894.3999999999996</v>
      </c>
      <c r="M98" s="226">
        <f t="shared" si="5"/>
        <v>4379.2</v>
      </c>
    </row>
    <row r="99" spans="1:13" ht="15.75" x14ac:dyDescent="0.25">
      <c r="A99" s="476"/>
      <c r="B99" s="190"/>
      <c r="C99" s="455" t="s">
        <v>111</v>
      </c>
      <c r="D99" s="453"/>
      <c r="E99" s="453"/>
      <c r="F99" s="453"/>
      <c r="G99" s="453"/>
      <c r="H99" s="454"/>
      <c r="I99" s="3" t="s">
        <v>41</v>
      </c>
      <c r="J99" s="151">
        <v>3752</v>
      </c>
      <c r="K99" s="226">
        <v>4312</v>
      </c>
      <c r="L99" s="224">
        <f t="shared" si="4"/>
        <v>4096.3999999999996</v>
      </c>
      <c r="M99" s="226">
        <f t="shared" si="5"/>
        <v>3665.2</v>
      </c>
    </row>
    <row r="100" spans="1:13" ht="15.75" x14ac:dyDescent="0.25">
      <c r="A100" s="476"/>
      <c r="B100" s="190"/>
      <c r="C100" s="148">
        <v>850</v>
      </c>
      <c r="D100" s="148" t="s">
        <v>20</v>
      </c>
      <c r="E100" s="148">
        <v>600</v>
      </c>
      <c r="F100" s="148" t="s">
        <v>20</v>
      </c>
      <c r="G100" s="148">
        <v>600</v>
      </c>
      <c r="H100" s="148"/>
      <c r="I100" s="3"/>
      <c r="J100" s="151">
        <v>5058</v>
      </c>
      <c r="K100" s="226">
        <v>5613</v>
      </c>
      <c r="L100" s="224">
        <f t="shared" si="4"/>
        <v>5332.35</v>
      </c>
      <c r="M100" s="226">
        <f t="shared" si="5"/>
        <v>4771.05</v>
      </c>
    </row>
    <row r="101" spans="1:13" ht="15.75" customHeight="1" x14ac:dyDescent="0.25">
      <c r="A101" s="476"/>
      <c r="B101" s="190"/>
      <c r="C101" s="455" t="s">
        <v>111</v>
      </c>
      <c r="D101" s="453"/>
      <c r="E101" s="453"/>
      <c r="F101" s="453"/>
      <c r="G101" s="453"/>
      <c r="H101" s="454"/>
      <c r="I101" s="3" t="s">
        <v>42</v>
      </c>
      <c r="J101" s="151">
        <v>4188</v>
      </c>
      <c r="K101" s="226">
        <v>4605</v>
      </c>
      <c r="L101" s="224">
        <f t="shared" si="4"/>
        <v>4374.75</v>
      </c>
      <c r="M101" s="226">
        <f t="shared" si="5"/>
        <v>3914.25</v>
      </c>
    </row>
    <row r="102" spans="1:13" ht="15.75" x14ac:dyDescent="0.25">
      <c r="A102" s="476"/>
      <c r="B102" s="190"/>
      <c r="C102" s="148">
        <v>850</v>
      </c>
      <c r="D102" s="148" t="s">
        <v>20</v>
      </c>
      <c r="E102" s="148">
        <v>800</v>
      </c>
      <c r="F102" s="148" t="s">
        <v>20</v>
      </c>
      <c r="G102" s="148">
        <v>600</v>
      </c>
      <c r="H102" s="148"/>
      <c r="I102" s="3"/>
      <c r="J102" s="151">
        <v>5734</v>
      </c>
      <c r="K102" s="226">
        <v>6494</v>
      </c>
      <c r="L102" s="224">
        <f t="shared" si="4"/>
        <v>6169.3</v>
      </c>
      <c r="M102" s="226">
        <f t="shared" si="5"/>
        <v>5519.9</v>
      </c>
    </row>
    <row r="103" spans="1:13" s="4" customFormat="1" ht="15.75" x14ac:dyDescent="0.25">
      <c r="A103" s="477"/>
      <c r="B103" s="191"/>
      <c r="C103" s="455" t="s">
        <v>111</v>
      </c>
      <c r="D103" s="453"/>
      <c r="E103" s="453"/>
      <c r="F103" s="453"/>
      <c r="G103" s="453"/>
      <c r="H103" s="454"/>
      <c r="I103" s="150" t="s">
        <v>75</v>
      </c>
      <c r="J103" s="151">
        <v>4574</v>
      </c>
      <c r="K103" s="226">
        <v>5150</v>
      </c>
      <c r="L103" s="224">
        <f t="shared" si="4"/>
        <v>4892.5</v>
      </c>
      <c r="M103" s="226">
        <f t="shared" si="5"/>
        <v>4377.5</v>
      </c>
    </row>
    <row r="104" spans="1:13" ht="15.75" x14ac:dyDescent="0.25">
      <c r="A104" s="475" t="s">
        <v>45</v>
      </c>
      <c r="B104" s="190"/>
      <c r="C104" s="155"/>
      <c r="D104" s="155"/>
      <c r="E104" s="155"/>
      <c r="F104" s="155"/>
      <c r="G104" s="155"/>
      <c r="H104" s="155"/>
      <c r="I104" s="26"/>
      <c r="J104" s="151"/>
      <c r="K104" s="226"/>
      <c r="L104" s="224"/>
      <c r="M104" s="226"/>
    </row>
    <row r="105" spans="1:13" ht="15.75" x14ac:dyDescent="0.25">
      <c r="A105" s="476"/>
      <c r="B105" s="190"/>
      <c r="C105" s="148">
        <v>850</v>
      </c>
      <c r="D105" s="148" t="s">
        <v>20</v>
      </c>
      <c r="E105" s="148">
        <v>400</v>
      </c>
      <c r="F105" s="148" t="s">
        <v>20</v>
      </c>
      <c r="G105" s="148">
        <v>600</v>
      </c>
      <c r="H105" s="148"/>
      <c r="I105" s="3"/>
      <c r="J105" s="151">
        <v>4490</v>
      </c>
      <c r="K105" s="226">
        <v>5224</v>
      </c>
      <c r="L105" s="224">
        <f>K105-K105*5%</f>
        <v>4962.8</v>
      </c>
      <c r="M105" s="226">
        <f>K105-K105*15%</f>
        <v>4440.3999999999996</v>
      </c>
    </row>
    <row r="106" spans="1:13" s="4" customFormat="1" ht="15.75" x14ac:dyDescent="0.25">
      <c r="A106" s="476"/>
      <c r="B106" s="190"/>
      <c r="C106" s="455" t="s">
        <v>111</v>
      </c>
      <c r="D106" s="453"/>
      <c r="E106" s="453"/>
      <c r="F106" s="453"/>
      <c r="G106" s="453"/>
      <c r="H106" s="454"/>
      <c r="I106" s="3" t="s">
        <v>43</v>
      </c>
      <c r="J106" s="151">
        <v>3910</v>
      </c>
      <c r="K106" s="226">
        <v>4552</v>
      </c>
      <c r="L106" s="224">
        <f t="shared" si="4"/>
        <v>4324.3999999999996</v>
      </c>
      <c r="M106" s="226">
        <f t="shared" si="5"/>
        <v>3869.2</v>
      </c>
    </row>
    <row r="107" spans="1:13" s="4" customFormat="1" ht="15.75" x14ac:dyDescent="0.25">
      <c r="A107" s="476"/>
      <c r="B107" s="190"/>
      <c r="C107" s="148">
        <v>850</v>
      </c>
      <c r="D107" s="148" t="s">
        <v>20</v>
      </c>
      <c r="E107" s="148">
        <v>500</v>
      </c>
      <c r="F107" s="148" t="s">
        <v>20</v>
      </c>
      <c r="G107" s="148">
        <v>600</v>
      </c>
      <c r="H107" s="148"/>
      <c r="I107" s="3"/>
      <c r="J107" s="151">
        <v>4981</v>
      </c>
      <c r="K107" s="226">
        <v>5686</v>
      </c>
      <c r="L107" s="224">
        <f t="shared" si="4"/>
        <v>5401.7</v>
      </c>
      <c r="M107" s="226">
        <f t="shared" si="5"/>
        <v>4833.1000000000004</v>
      </c>
    </row>
    <row r="108" spans="1:13" s="4" customFormat="1" ht="15.75" x14ac:dyDescent="0.25">
      <c r="A108" s="477"/>
      <c r="B108" s="191"/>
      <c r="C108" s="455" t="s">
        <v>111</v>
      </c>
      <c r="D108" s="453"/>
      <c r="E108" s="453"/>
      <c r="F108" s="453"/>
      <c r="G108" s="453"/>
      <c r="H108" s="454"/>
      <c r="I108" s="150" t="s">
        <v>44</v>
      </c>
      <c r="J108" s="151">
        <v>4256</v>
      </c>
      <c r="K108" s="226">
        <v>4846</v>
      </c>
      <c r="L108" s="224">
        <f t="shared" si="4"/>
        <v>4603.7</v>
      </c>
      <c r="M108" s="226">
        <f t="shared" si="5"/>
        <v>4119.1000000000004</v>
      </c>
    </row>
    <row r="109" spans="1:13" s="4" customFormat="1" ht="15.75" x14ac:dyDescent="0.25">
      <c r="A109" s="475" t="s">
        <v>60</v>
      </c>
      <c r="B109" s="190"/>
      <c r="C109" s="155"/>
      <c r="D109" s="155"/>
      <c r="E109" s="155"/>
      <c r="F109" s="155"/>
      <c r="G109" s="155"/>
      <c r="H109" s="155"/>
      <c r="I109" s="26"/>
      <c r="J109" s="151"/>
      <c r="K109" s="226"/>
      <c r="L109" s="224"/>
      <c r="M109" s="226"/>
    </row>
    <row r="110" spans="1:13" s="4" customFormat="1" ht="15.75" x14ac:dyDescent="0.25">
      <c r="A110" s="476"/>
      <c r="B110" s="190"/>
      <c r="C110" s="148">
        <v>850</v>
      </c>
      <c r="D110" s="148" t="s">
        <v>20</v>
      </c>
      <c r="E110" s="148">
        <v>500</v>
      </c>
      <c r="F110" s="148" t="s">
        <v>20</v>
      </c>
      <c r="G110" s="148">
        <v>600</v>
      </c>
      <c r="H110" s="148"/>
      <c r="I110" s="3" t="s">
        <v>51</v>
      </c>
      <c r="J110" s="151">
        <v>1988</v>
      </c>
      <c r="K110" s="226">
        <v>2407</v>
      </c>
      <c r="L110" s="224">
        <f t="shared" si="4"/>
        <v>2286.65</v>
      </c>
      <c r="M110" s="226">
        <f t="shared" si="5"/>
        <v>2045.95</v>
      </c>
    </row>
    <row r="111" spans="1:13" s="4" customFormat="1" ht="15.75" x14ac:dyDescent="0.25">
      <c r="A111" s="476"/>
      <c r="B111" s="190"/>
      <c r="C111" s="452"/>
      <c r="D111" s="453"/>
      <c r="E111" s="453"/>
      <c r="F111" s="453"/>
      <c r="G111" s="453"/>
      <c r="H111" s="454"/>
      <c r="I111" s="3"/>
      <c r="J111" s="151"/>
      <c r="K111" s="226"/>
      <c r="L111" s="224"/>
      <c r="M111" s="226"/>
    </row>
    <row r="112" spans="1:13" ht="27.75" customHeight="1" x14ac:dyDescent="0.25">
      <c r="A112" s="477"/>
      <c r="B112" s="191"/>
      <c r="C112" s="8"/>
      <c r="D112" s="8"/>
      <c r="E112" s="8"/>
      <c r="F112" s="8"/>
      <c r="G112" s="8"/>
      <c r="H112" s="8"/>
      <c r="I112" s="24"/>
      <c r="J112" s="151"/>
      <c r="K112" s="226"/>
      <c r="L112" s="224"/>
      <c r="M112" s="226"/>
    </row>
    <row r="113" spans="1:13" s="4" customFormat="1" ht="15.75" x14ac:dyDescent="0.25">
      <c r="A113" s="475" t="s">
        <v>61</v>
      </c>
      <c r="B113" s="190"/>
      <c r="C113" s="8"/>
      <c r="D113" s="8"/>
      <c r="E113" s="8"/>
      <c r="F113" s="8"/>
      <c r="G113" s="8"/>
      <c r="H113" s="8"/>
      <c r="I113" s="24"/>
      <c r="J113" s="151"/>
      <c r="K113" s="226"/>
      <c r="L113" s="224"/>
      <c r="M113" s="226"/>
    </row>
    <row r="114" spans="1:13" ht="15.75" x14ac:dyDescent="0.25">
      <c r="A114" s="476"/>
      <c r="B114" s="190"/>
      <c r="C114" s="148">
        <v>850</v>
      </c>
      <c r="D114" s="148" t="s">
        <v>20</v>
      </c>
      <c r="E114" s="148">
        <v>600</v>
      </c>
      <c r="F114" s="148" t="s">
        <v>20</v>
      </c>
      <c r="G114" s="148">
        <v>600</v>
      </c>
      <c r="H114" s="148"/>
      <c r="I114" s="3" t="s">
        <v>52</v>
      </c>
      <c r="J114" s="151">
        <v>2274</v>
      </c>
      <c r="K114" s="226">
        <v>2746</v>
      </c>
      <c r="L114" s="224">
        <f t="shared" si="4"/>
        <v>2608.6999999999998</v>
      </c>
      <c r="M114" s="226">
        <f t="shared" si="5"/>
        <v>2334.1</v>
      </c>
    </row>
    <row r="115" spans="1:13" s="4" customFormat="1" ht="15.75" x14ac:dyDescent="0.25">
      <c r="A115" s="476"/>
      <c r="B115" s="190"/>
      <c r="C115" s="455"/>
      <c r="D115" s="453"/>
      <c r="E115" s="453"/>
      <c r="F115" s="453"/>
      <c r="G115" s="453"/>
      <c r="H115" s="454"/>
      <c r="I115" s="3"/>
      <c r="J115" s="151"/>
      <c r="K115" s="226"/>
      <c r="L115" s="224"/>
      <c r="M115" s="226"/>
    </row>
    <row r="116" spans="1:13" ht="15.75" x14ac:dyDescent="0.25">
      <c r="A116" s="476"/>
      <c r="B116" s="190"/>
      <c r="C116" s="148">
        <v>850</v>
      </c>
      <c r="D116" s="148" t="s">
        <v>20</v>
      </c>
      <c r="E116" s="148">
        <v>800</v>
      </c>
      <c r="F116" s="148" t="s">
        <v>20</v>
      </c>
      <c r="G116" s="148">
        <v>600</v>
      </c>
      <c r="H116" s="148"/>
      <c r="I116" s="3" t="s">
        <v>62</v>
      </c>
      <c r="J116" s="151">
        <v>2630</v>
      </c>
      <c r="K116" s="226">
        <v>3088</v>
      </c>
      <c r="L116" s="224">
        <f t="shared" si="4"/>
        <v>2933.6</v>
      </c>
      <c r="M116" s="226">
        <f t="shared" si="5"/>
        <v>2624.8</v>
      </c>
    </row>
    <row r="117" spans="1:13" s="4" customFormat="1" ht="15.75" x14ac:dyDescent="0.25">
      <c r="A117" s="477"/>
      <c r="B117" s="191"/>
      <c r="C117" s="455"/>
      <c r="D117" s="453"/>
      <c r="E117" s="453"/>
      <c r="F117" s="453"/>
      <c r="G117" s="453"/>
      <c r="H117" s="454"/>
      <c r="I117" s="150"/>
      <c r="J117" s="151"/>
      <c r="K117" s="226"/>
      <c r="L117" s="224"/>
      <c r="M117" s="226"/>
    </row>
    <row r="118" spans="1:13" ht="15.75" x14ac:dyDescent="0.25">
      <c r="A118" s="476" t="s">
        <v>54</v>
      </c>
      <c r="B118" s="190"/>
      <c r="C118" s="148"/>
      <c r="D118" s="147"/>
      <c r="E118" s="147"/>
      <c r="F118" s="147"/>
      <c r="G118" s="148"/>
      <c r="H118" s="8"/>
      <c r="I118" s="18"/>
      <c r="J118" s="151"/>
      <c r="K118" s="226"/>
      <c r="L118" s="224"/>
      <c r="M118" s="226"/>
    </row>
    <row r="119" spans="1:13" ht="15.75" x14ac:dyDescent="0.25">
      <c r="A119" s="476"/>
      <c r="B119" s="190"/>
      <c r="C119" s="148">
        <v>850</v>
      </c>
      <c r="D119" s="147" t="s">
        <v>20</v>
      </c>
      <c r="E119" s="147">
        <v>600</v>
      </c>
      <c r="F119" s="147" t="s">
        <v>20</v>
      </c>
      <c r="G119" s="148">
        <v>600</v>
      </c>
      <c r="H119" s="8"/>
      <c r="I119" s="18"/>
      <c r="J119" s="151">
        <v>3144</v>
      </c>
      <c r="K119" s="226">
        <v>3762</v>
      </c>
      <c r="L119" s="224">
        <f>K119-K119*5%</f>
        <v>3573.9</v>
      </c>
      <c r="M119" s="226">
        <f>K119-K119*15%</f>
        <v>3197.7</v>
      </c>
    </row>
    <row r="120" spans="1:13" ht="15.75" x14ac:dyDescent="0.25">
      <c r="A120" s="476"/>
      <c r="B120" s="190"/>
      <c r="C120" s="455" t="s">
        <v>111</v>
      </c>
      <c r="D120" s="453"/>
      <c r="E120" s="453"/>
      <c r="F120" s="453"/>
      <c r="G120" s="453"/>
      <c r="H120" s="454"/>
      <c r="I120" s="18" t="s">
        <v>53</v>
      </c>
      <c r="J120" s="151">
        <v>2274</v>
      </c>
      <c r="K120" s="226">
        <v>2754</v>
      </c>
      <c r="L120" s="224">
        <f t="shared" si="4"/>
        <v>2616.3000000000002</v>
      </c>
      <c r="M120" s="226">
        <f t="shared" si="5"/>
        <v>2340.9</v>
      </c>
    </row>
    <row r="121" spans="1:13" ht="15.75" x14ac:dyDescent="0.25">
      <c r="A121" s="476"/>
      <c r="B121" s="190"/>
      <c r="C121" s="148">
        <v>850</v>
      </c>
      <c r="D121" s="147" t="s">
        <v>20</v>
      </c>
      <c r="E121" s="147">
        <v>800</v>
      </c>
      <c r="F121" s="147" t="s">
        <v>20</v>
      </c>
      <c r="G121" s="148">
        <v>600</v>
      </c>
      <c r="H121" s="8"/>
      <c r="I121" s="18"/>
      <c r="J121" s="151">
        <v>3790</v>
      </c>
      <c r="K121" s="226">
        <v>4480</v>
      </c>
      <c r="L121" s="224">
        <f>K121-K121*5%</f>
        <v>4256</v>
      </c>
      <c r="M121" s="226">
        <f>K121-K121*15%</f>
        <v>3808</v>
      </c>
    </row>
    <row r="122" spans="1:13" s="4" customFormat="1" ht="18" customHeight="1" x14ac:dyDescent="0.25">
      <c r="A122" s="477"/>
      <c r="B122" s="191"/>
      <c r="C122" s="455" t="s">
        <v>111</v>
      </c>
      <c r="D122" s="453"/>
      <c r="E122" s="453"/>
      <c r="F122" s="453"/>
      <c r="G122" s="453"/>
      <c r="H122" s="454"/>
      <c r="I122" s="18" t="s">
        <v>55</v>
      </c>
      <c r="J122" s="151">
        <v>2630</v>
      </c>
      <c r="K122" s="226">
        <v>3136</v>
      </c>
      <c r="L122" s="224">
        <f t="shared" si="4"/>
        <v>2979.2</v>
      </c>
      <c r="M122" s="226">
        <f t="shared" si="5"/>
        <v>2665.6</v>
      </c>
    </row>
    <row r="123" spans="1:13" ht="15.75" x14ac:dyDescent="0.25">
      <c r="A123" s="476" t="s">
        <v>57</v>
      </c>
      <c r="B123" s="190"/>
      <c r="C123" s="148"/>
      <c r="D123" s="147"/>
      <c r="E123" s="147"/>
      <c r="F123" s="147"/>
      <c r="G123" s="148"/>
      <c r="H123" s="8"/>
      <c r="I123" s="18"/>
      <c r="J123" s="151"/>
      <c r="K123" s="226"/>
      <c r="L123" s="224"/>
      <c r="M123" s="226"/>
    </row>
    <row r="124" spans="1:13" ht="15.75" x14ac:dyDescent="0.25">
      <c r="A124" s="476"/>
      <c r="B124" s="190"/>
      <c r="C124" s="148">
        <v>850</v>
      </c>
      <c r="D124" s="147" t="s">
        <v>20</v>
      </c>
      <c r="E124" s="147">
        <v>1000</v>
      </c>
      <c r="F124" s="147" t="s">
        <v>20</v>
      </c>
      <c r="G124" s="148">
        <v>600</v>
      </c>
      <c r="H124" s="8"/>
      <c r="I124" s="18"/>
      <c r="J124" s="151">
        <v>4320</v>
      </c>
      <c r="K124" s="226">
        <v>5039</v>
      </c>
      <c r="L124" s="224">
        <f>K124-K124*5%</f>
        <v>4787.05</v>
      </c>
      <c r="M124" s="226">
        <f>K124-K124*15%</f>
        <v>4283.1499999999996</v>
      </c>
    </row>
    <row r="125" spans="1:13" ht="15.75" customHeight="1" x14ac:dyDescent="0.25">
      <c r="A125" s="476"/>
      <c r="B125" s="190"/>
      <c r="C125" s="452" t="s">
        <v>111</v>
      </c>
      <c r="D125" s="453"/>
      <c r="E125" s="453"/>
      <c r="F125" s="453"/>
      <c r="G125" s="453"/>
      <c r="H125" s="454"/>
      <c r="I125" s="33" t="s">
        <v>56</v>
      </c>
      <c r="J125" s="151">
        <v>2870</v>
      </c>
      <c r="K125" s="226">
        <v>3359</v>
      </c>
      <c r="L125" s="224">
        <f t="shared" si="4"/>
        <v>3191.05</v>
      </c>
      <c r="M125" s="226">
        <f t="shared" si="5"/>
        <v>2855.15</v>
      </c>
    </row>
    <row r="126" spans="1:13" ht="20.25" customHeight="1" x14ac:dyDescent="0.25">
      <c r="A126" s="477"/>
      <c r="B126" s="191"/>
      <c r="C126" s="8"/>
      <c r="D126" s="8"/>
      <c r="E126" s="8"/>
      <c r="F126" s="8"/>
      <c r="G126" s="8"/>
      <c r="H126" s="8"/>
      <c r="I126" s="19"/>
      <c r="J126" s="151"/>
      <c r="K126" s="226"/>
      <c r="L126" s="224"/>
      <c r="M126" s="226"/>
    </row>
  </sheetData>
  <customSheetViews>
    <customSheetView guid="{F0D6ACCC-A089-43F7-950F-ACEB0A62506C}">
      <selection activeCell="A9" sqref="A9:I9"/>
      <rowBreaks count="2" manualBreakCount="2">
        <brk id="74" max="16383" man="1"/>
        <brk id="136" max="16383" man="1"/>
      </rowBreaks>
      <pageMargins left="0.25" right="0.25" top="0.75" bottom="0.75" header="0.3" footer="0.3"/>
      <pageSetup paperSize="9" scale="56" fitToHeight="2" orientation="portrait" r:id="rId1"/>
    </customSheetView>
    <customSheetView guid="{7DECBEB4-3A85-4CC1-AAA9-ECF79E193BB6}" showPageBreaks="1" topLeftCell="A44">
      <selection activeCell="J82" sqref="J82"/>
      <rowBreaks count="2" manualBreakCount="2">
        <brk id="74" max="16383" man="1"/>
        <brk id="136" max="16383" man="1"/>
      </rowBreaks>
      <pageMargins left="0.25" right="0.25" top="0.75" bottom="0.75" header="0.3" footer="0.3"/>
      <pageSetup paperSize="9" scale="56" fitToHeight="2" orientation="portrait" r:id="rId2"/>
    </customSheetView>
    <customSheetView guid="{351A11B0-A44F-427D-A289-0711F4F170C8}" showPageBreaks="1" topLeftCell="A51">
      <selection activeCell="L121" sqref="L121"/>
      <rowBreaks count="2" manualBreakCount="2">
        <brk id="74" max="16383" man="1"/>
        <brk id="136" max="16383" man="1"/>
      </rowBreaks>
      <pageMargins left="0.25" right="0.25" top="0.75" bottom="0.75" header="0.3" footer="0.3"/>
      <pageSetup paperSize="9" scale="56" fitToHeight="2" orientation="portrait" r:id="rId3"/>
    </customSheetView>
    <customSheetView guid="{BB37585D-A264-4933-B842-620A303E90BD}" showPageBreaks="1">
      <selection activeCell="A9" sqref="A9:I9"/>
      <rowBreaks count="2" manualBreakCount="2">
        <brk id="74" max="16383" man="1"/>
        <brk id="136" max="16383" man="1"/>
      </rowBreaks>
      <pageMargins left="0.25" right="0.25" top="0.75" bottom="0.75" header="0.3" footer="0.3"/>
      <pageSetup paperSize="9" scale="56" fitToHeight="2" orientation="portrait" r:id="rId4"/>
    </customSheetView>
  </customSheetViews>
  <mergeCells count="71">
    <mergeCell ref="B55:B56"/>
    <mergeCell ref="A10:M10"/>
    <mergeCell ref="A11:A14"/>
    <mergeCell ref="A15:A18"/>
    <mergeCell ref="A19:A22"/>
    <mergeCell ref="A23:A26"/>
    <mergeCell ref="A27:A30"/>
    <mergeCell ref="A31:A34"/>
    <mergeCell ref="A35:A38"/>
    <mergeCell ref="A39:A42"/>
    <mergeCell ref="A51:A54"/>
    <mergeCell ref="A43:A46"/>
    <mergeCell ref="A47:A50"/>
    <mergeCell ref="A71:A75"/>
    <mergeCell ref="C73:H73"/>
    <mergeCell ref="C75:H75"/>
    <mergeCell ref="A76:A79"/>
    <mergeCell ref="C78:H78"/>
    <mergeCell ref="A59:A62"/>
    <mergeCell ref="C61:H61"/>
    <mergeCell ref="A63:A70"/>
    <mergeCell ref="C64:H64"/>
    <mergeCell ref="C66:H66"/>
    <mergeCell ref="C68:H68"/>
    <mergeCell ref="C70:H70"/>
    <mergeCell ref="A85:A89"/>
    <mergeCell ref="C87:H87"/>
    <mergeCell ref="C89:H89"/>
    <mergeCell ref="A80:A84"/>
    <mergeCell ref="C82:H82"/>
    <mergeCell ref="C84:H84"/>
    <mergeCell ref="A113:A117"/>
    <mergeCell ref="C115:H115"/>
    <mergeCell ref="C117:H117"/>
    <mergeCell ref="A90:A95"/>
    <mergeCell ref="C92:H92"/>
    <mergeCell ref="C94:H94"/>
    <mergeCell ref="A96:A103"/>
    <mergeCell ref="C97:H97"/>
    <mergeCell ref="C99:H99"/>
    <mergeCell ref="C101:H101"/>
    <mergeCell ref="C103:H103"/>
    <mergeCell ref="A104:A108"/>
    <mergeCell ref="C106:H106"/>
    <mergeCell ref="C108:H108"/>
    <mergeCell ref="A109:A112"/>
    <mergeCell ref="C111:H111"/>
    <mergeCell ref="A118:A122"/>
    <mergeCell ref="C120:H120"/>
    <mergeCell ref="C122:H122"/>
    <mergeCell ref="A123:A126"/>
    <mergeCell ref="C125:H125"/>
    <mergeCell ref="A1:M1"/>
    <mergeCell ref="A2:M2"/>
    <mergeCell ref="A3:M3"/>
    <mergeCell ref="A4:M4"/>
    <mergeCell ref="A5:M5"/>
    <mergeCell ref="A6:U6"/>
    <mergeCell ref="G8:G9"/>
    <mergeCell ref="A7:A9"/>
    <mergeCell ref="L7:L8"/>
    <mergeCell ref="M7:M8"/>
    <mergeCell ref="J7:J8"/>
    <mergeCell ref="C8:C9"/>
    <mergeCell ref="D8:D9"/>
    <mergeCell ref="K7:K8"/>
    <mergeCell ref="E8:E9"/>
    <mergeCell ref="F8:F9"/>
    <mergeCell ref="B7:B9"/>
    <mergeCell ref="C7:G7"/>
    <mergeCell ref="I7:I9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5"/>
  <rowBreaks count="1" manualBreakCount="1">
    <brk id="79" max="16383" man="1"/>
  </rowBreaks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view="pageBreakPreview" topLeftCell="G1" zoomScale="80" zoomScaleNormal="60" zoomScaleSheetLayoutView="80" workbookViewId="0">
      <pane ySplit="11" topLeftCell="A15" activePane="bottomLeft" state="frozen"/>
      <selection pane="bottomLeft" activeCell="Z7" sqref="Z1:Z1048576"/>
    </sheetView>
  </sheetViews>
  <sheetFormatPr defaultRowHeight="15" x14ac:dyDescent="0.25"/>
  <cols>
    <col min="1" max="1" width="21.28515625" customWidth="1"/>
    <col min="2" max="2" width="11.7109375" customWidth="1"/>
    <col min="3" max="3" width="5.42578125" style="146" customWidth="1"/>
    <col min="4" max="4" width="2.7109375" style="42" customWidth="1"/>
    <col min="5" max="5" width="4.42578125" style="146" customWidth="1"/>
    <col min="6" max="6" width="2.7109375" style="42" customWidth="1"/>
    <col min="7" max="7" width="4.42578125" style="146" customWidth="1"/>
    <col min="8" max="8" width="1.28515625" style="146" customWidth="1"/>
    <col min="9" max="9" width="6.7109375" style="146" customWidth="1"/>
    <col min="10" max="13" width="9.5703125" style="223" hidden="1" customWidth="1"/>
    <col min="14" max="17" width="9.5703125" style="146" customWidth="1"/>
    <col min="18" max="20" width="10.7109375" style="164" customWidth="1"/>
    <col min="21" max="21" width="11.42578125" style="164" customWidth="1"/>
    <col min="22" max="25" width="10.7109375" style="146" customWidth="1"/>
  </cols>
  <sheetData>
    <row r="1" spans="1:25" s="4" customFormat="1" ht="15" customHeight="1" x14ac:dyDescent="0.25">
      <c r="A1" s="478"/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</row>
    <row r="2" spans="1:25" ht="1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</row>
    <row r="3" spans="1:25" ht="18.75" x14ac:dyDescent="0.3">
      <c r="A3" s="479" t="s">
        <v>229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</row>
    <row r="4" spans="1:25" ht="21" x14ac:dyDescent="0.35">
      <c r="A4" s="480" t="s">
        <v>3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</row>
    <row r="5" spans="1:25" ht="26.25" customHeight="1" x14ac:dyDescent="0.25">
      <c r="A5" s="530" t="s">
        <v>143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0"/>
      <c r="X5" s="530"/>
      <c r="Y5" s="530"/>
    </row>
    <row r="6" spans="1:25" ht="18.75" x14ac:dyDescent="0.25">
      <c r="A6" s="566" t="s">
        <v>144</v>
      </c>
      <c r="B6" s="567"/>
      <c r="C6" s="567"/>
      <c r="D6" s="567"/>
      <c r="E6" s="567"/>
      <c r="F6" s="567"/>
      <c r="G6" s="567"/>
      <c r="H6" s="567"/>
      <c r="I6" s="567"/>
      <c r="J6" s="567"/>
      <c r="K6" s="567"/>
      <c r="L6" s="567"/>
      <c r="M6" s="567"/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</row>
    <row r="7" spans="1:25" s="4" customFormat="1" ht="18.75" x14ac:dyDescent="0.25">
      <c r="A7" s="142"/>
      <c r="B7" s="142"/>
      <c r="C7" s="156"/>
      <c r="D7" s="156"/>
      <c r="E7" s="156"/>
      <c r="F7" s="156"/>
      <c r="G7" s="156"/>
      <c r="H7" s="142"/>
      <c r="I7" s="156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</row>
    <row r="8" spans="1:25" s="5" customFormat="1" ht="49.5" customHeight="1" x14ac:dyDescent="0.25">
      <c r="A8" s="554" t="s">
        <v>4</v>
      </c>
      <c r="B8" s="568" t="s">
        <v>5</v>
      </c>
      <c r="C8" s="444" t="s">
        <v>6</v>
      </c>
      <c r="D8" s="445"/>
      <c r="E8" s="445"/>
      <c r="F8" s="445"/>
      <c r="G8" s="446"/>
      <c r="H8" s="560"/>
      <c r="I8" s="558" t="s">
        <v>63</v>
      </c>
      <c r="J8" s="539" t="s">
        <v>181</v>
      </c>
      <c r="K8" s="540"/>
      <c r="L8" s="540"/>
      <c r="M8" s="541"/>
      <c r="N8" s="539" t="s">
        <v>181</v>
      </c>
      <c r="O8" s="540"/>
      <c r="P8" s="540"/>
      <c r="Q8" s="541"/>
      <c r="R8" s="546" t="s">
        <v>184</v>
      </c>
      <c r="S8" s="547"/>
      <c r="T8" s="547"/>
      <c r="U8" s="548"/>
      <c r="V8" s="539" t="s">
        <v>188</v>
      </c>
      <c r="W8" s="540"/>
      <c r="X8" s="540"/>
      <c r="Y8" s="541"/>
    </row>
    <row r="9" spans="1:25" s="5" customFormat="1" ht="6.75" customHeight="1" x14ac:dyDescent="0.25">
      <c r="A9" s="555"/>
      <c r="B9" s="569"/>
      <c r="C9" s="557" t="s">
        <v>0</v>
      </c>
      <c r="D9" s="563"/>
      <c r="E9" s="557" t="s">
        <v>1</v>
      </c>
      <c r="F9" s="563"/>
      <c r="G9" s="557" t="s">
        <v>2</v>
      </c>
      <c r="H9" s="561"/>
      <c r="I9" s="558"/>
      <c r="J9" s="542"/>
      <c r="K9" s="543"/>
      <c r="L9" s="543"/>
      <c r="M9" s="544"/>
      <c r="N9" s="542"/>
      <c r="O9" s="543"/>
      <c r="P9" s="543"/>
      <c r="Q9" s="544"/>
      <c r="R9" s="549"/>
      <c r="S9" s="550"/>
      <c r="T9" s="550"/>
      <c r="U9" s="551"/>
      <c r="V9" s="542"/>
      <c r="W9" s="543"/>
      <c r="X9" s="543"/>
      <c r="Y9" s="544"/>
    </row>
    <row r="10" spans="1:25" s="5" customFormat="1" ht="36" customHeight="1" x14ac:dyDescent="0.25">
      <c r="A10" s="555"/>
      <c r="B10" s="569"/>
      <c r="C10" s="557"/>
      <c r="D10" s="564"/>
      <c r="E10" s="557"/>
      <c r="F10" s="564"/>
      <c r="G10" s="557"/>
      <c r="H10" s="561"/>
      <c r="I10" s="559"/>
      <c r="J10" s="545" t="s">
        <v>174</v>
      </c>
      <c r="K10" s="538"/>
      <c r="L10" s="537" t="s">
        <v>106</v>
      </c>
      <c r="M10" s="538"/>
      <c r="N10" s="545" t="s">
        <v>197</v>
      </c>
      <c r="O10" s="538"/>
      <c r="P10" s="537"/>
      <c r="Q10" s="538"/>
      <c r="R10" s="552" t="s">
        <v>197</v>
      </c>
      <c r="S10" s="553"/>
      <c r="T10" s="552"/>
      <c r="U10" s="553"/>
      <c r="V10" s="537" t="s">
        <v>197</v>
      </c>
      <c r="W10" s="538"/>
      <c r="X10" s="537"/>
      <c r="Y10" s="538"/>
    </row>
    <row r="11" spans="1:25" s="5" customFormat="1" ht="42" customHeight="1" x14ac:dyDescent="0.25">
      <c r="A11" s="556"/>
      <c r="B11" s="570"/>
      <c r="C11" s="557"/>
      <c r="D11" s="565"/>
      <c r="E11" s="557"/>
      <c r="F11" s="565"/>
      <c r="G11" s="557"/>
      <c r="H11" s="562"/>
      <c r="I11" s="559"/>
      <c r="J11" s="129" t="s">
        <v>138</v>
      </c>
      <c r="K11" s="127" t="s">
        <v>140</v>
      </c>
      <c r="L11" s="129" t="s">
        <v>138</v>
      </c>
      <c r="M11" s="127" t="s">
        <v>140</v>
      </c>
      <c r="N11" s="129" t="s">
        <v>138</v>
      </c>
      <c r="O11" s="127" t="s">
        <v>140</v>
      </c>
      <c r="P11" s="129"/>
      <c r="Q11" s="127"/>
      <c r="R11" s="130" t="s">
        <v>138</v>
      </c>
      <c r="S11" s="128" t="s">
        <v>140</v>
      </c>
      <c r="T11" s="130"/>
      <c r="U11" s="128"/>
      <c r="V11" s="129" t="s">
        <v>138</v>
      </c>
      <c r="W11" s="127" t="s">
        <v>140</v>
      </c>
      <c r="X11" s="129"/>
      <c r="Y11" s="127"/>
    </row>
    <row r="12" spans="1:25" s="5" customFormat="1" ht="17.25" customHeight="1" x14ac:dyDescent="0.25">
      <c r="A12" s="465" t="s">
        <v>19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</row>
    <row r="13" spans="1:25" ht="30" customHeight="1" x14ac:dyDescent="0.25">
      <c r="A13" s="43" t="s">
        <v>102</v>
      </c>
      <c r="B13" s="472"/>
      <c r="C13" s="161">
        <v>2150</v>
      </c>
      <c r="D13" s="154" t="s">
        <v>20</v>
      </c>
      <c r="E13" s="154">
        <v>400</v>
      </c>
      <c r="F13" s="154" t="s">
        <v>20</v>
      </c>
      <c r="G13" s="154">
        <v>566</v>
      </c>
      <c r="H13" s="162"/>
      <c r="I13" s="3" t="s">
        <v>103</v>
      </c>
      <c r="J13" s="64">
        <v>6578.1280950000018</v>
      </c>
      <c r="K13" s="64">
        <v>6877.4413785000033</v>
      </c>
      <c r="L13" s="64">
        <v>6828.4013490000043</v>
      </c>
      <c r="M13" s="64">
        <v>7131.0967035000031</v>
      </c>
      <c r="N13" s="64">
        <v>7783</v>
      </c>
      <c r="O13" s="64">
        <v>7932</v>
      </c>
      <c r="P13" s="64"/>
      <c r="Q13" s="64"/>
      <c r="R13" s="79">
        <f>N13*0.95</f>
        <v>7393.8499999999995</v>
      </c>
      <c r="S13" s="79">
        <f t="shared" ref="S13" si="0">O13*0.95</f>
        <v>7535.4</v>
      </c>
      <c r="T13" s="79"/>
      <c r="U13" s="79"/>
      <c r="V13" s="64">
        <f>N13-N13*15%</f>
        <v>6615.55</v>
      </c>
      <c r="W13" s="64">
        <f>O13-O13*15%</f>
        <v>6742.2</v>
      </c>
      <c r="X13" s="64"/>
      <c r="Y13" s="64"/>
    </row>
    <row r="14" spans="1:25" ht="30" customHeight="1" x14ac:dyDescent="0.25">
      <c r="A14" s="43" t="s">
        <v>102</v>
      </c>
      <c r="B14" s="474"/>
      <c r="C14" s="161">
        <v>2150</v>
      </c>
      <c r="D14" s="154" t="s">
        <v>20</v>
      </c>
      <c r="E14" s="154">
        <v>500</v>
      </c>
      <c r="F14" s="154" t="s">
        <v>20</v>
      </c>
      <c r="G14" s="154">
        <v>566</v>
      </c>
      <c r="H14" s="162"/>
      <c r="I14" s="3" t="s">
        <v>104</v>
      </c>
      <c r="J14" s="64">
        <v>7449.0113775000027</v>
      </c>
      <c r="K14" s="64">
        <v>7826.1122940000041</v>
      </c>
      <c r="L14" s="64">
        <v>7740</v>
      </c>
      <c r="M14" s="64">
        <v>8117</v>
      </c>
      <c r="N14" s="64">
        <v>9045</v>
      </c>
      <c r="O14" s="64">
        <v>9233</v>
      </c>
      <c r="P14" s="64"/>
      <c r="Q14" s="64"/>
      <c r="R14" s="79">
        <f t="shared" ref="R14:R19" si="1">N14*0.95</f>
        <v>8592.75</v>
      </c>
      <c r="S14" s="79">
        <f t="shared" ref="S14:S19" si="2">O14*0.95</f>
        <v>8771.35</v>
      </c>
      <c r="T14" s="79"/>
      <c r="U14" s="79"/>
      <c r="V14" s="64">
        <f t="shared" ref="V14:V19" si="3">N14-N14*15%</f>
        <v>7688.25</v>
      </c>
      <c r="W14" s="64">
        <f t="shared" ref="W14:W20" si="4">O14-O14*15%</f>
        <v>7848.05</v>
      </c>
      <c r="X14" s="64"/>
      <c r="Y14" s="64"/>
    </row>
    <row r="15" spans="1:25" ht="49.5" customHeight="1" x14ac:dyDescent="0.25">
      <c r="A15" s="43" t="s">
        <v>102</v>
      </c>
      <c r="B15" s="184"/>
      <c r="C15" s="161">
        <v>2150</v>
      </c>
      <c r="D15" s="154" t="s">
        <v>20</v>
      </c>
      <c r="E15" s="154">
        <v>600</v>
      </c>
      <c r="F15" s="154" t="s">
        <v>20</v>
      </c>
      <c r="G15" s="154">
        <v>566</v>
      </c>
      <c r="H15" s="162"/>
      <c r="I15" s="3" t="s">
        <v>105</v>
      </c>
      <c r="J15" s="64">
        <v>8578.6230915000051</v>
      </c>
      <c r="K15" s="64">
        <v>9030.1295700000046</v>
      </c>
      <c r="L15" s="64">
        <v>9008.1461085000064</v>
      </c>
      <c r="M15" s="64">
        <v>9459.652587000006</v>
      </c>
      <c r="N15" s="64">
        <v>10423</v>
      </c>
      <c r="O15" s="64">
        <v>10646</v>
      </c>
      <c r="P15" s="64"/>
      <c r="Q15" s="64"/>
      <c r="R15" s="79">
        <f t="shared" si="1"/>
        <v>9901.85</v>
      </c>
      <c r="S15" s="79">
        <f t="shared" si="2"/>
        <v>10113.699999999999</v>
      </c>
      <c r="T15" s="79"/>
      <c r="U15" s="79"/>
      <c r="V15" s="64">
        <f t="shared" si="3"/>
        <v>8859.5499999999993</v>
      </c>
      <c r="W15" s="64">
        <f t="shared" si="4"/>
        <v>9049.1</v>
      </c>
      <c r="X15" s="64"/>
      <c r="Y15" s="64"/>
    </row>
    <row r="16" spans="1:25" s="4" customFormat="1" ht="0.75" customHeight="1" x14ac:dyDescent="0.25">
      <c r="A16" s="287"/>
      <c r="B16" s="185"/>
      <c r="C16" s="161">
        <v>1426</v>
      </c>
      <c r="D16" s="154" t="s">
        <v>20</v>
      </c>
      <c r="E16" s="154">
        <v>600</v>
      </c>
      <c r="F16" s="154" t="s">
        <v>20</v>
      </c>
      <c r="G16" s="154">
        <v>569</v>
      </c>
      <c r="H16" s="162"/>
      <c r="I16" s="46" t="s">
        <v>123</v>
      </c>
      <c r="J16" s="64">
        <v>4613.7300000000005</v>
      </c>
      <c r="K16" s="64">
        <v>4771.0300000000007</v>
      </c>
      <c r="L16" s="64"/>
      <c r="M16" s="64"/>
      <c r="N16" s="64">
        <f t="shared" ref="N16:N19" si="5">J16+J16*7%</f>
        <v>4936.6911000000009</v>
      </c>
      <c r="O16" s="64">
        <v>6194</v>
      </c>
      <c r="P16" s="64"/>
      <c r="Q16" s="64"/>
      <c r="R16" s="79">
        <f t="shared" si="1"/>
        <v>4689.8565450000006</v>
      </c>
      <c r="S16" s="79">
        <f t="shared" si="2"/>
        <v>5884.2999999999993</v>
      </c>
      <c r="T16" s="79"/>
      <c r="U16" s="79"/>
      <c r="V16" s="64">
        <f t="shared" si="3"/>
        <v>4196.1874350000007</v>
      </c>
      <c r="W16" s="64">
        <f t="shared" si="4"/>
        <v>5264.9</v>
      </c>
      <c r="X16" s="64"/>
      <c r="Y16" s="64"/>
    </row>
    <row r="17" spans="1:25" s="4" customFormat="1" ht="49.5" hidden="1" customHeight="1" x14ac:dyDescent="0.25">
      <c r="A17" s="287"/>
      <c r="B17" s="185"/>
      <c r="C17" s="161">
        <v>1822</v>
      </c>
      <c r="D17" s="154" t="s">
        <v>20</v>
      </c>
      <c r="E17" s="154">
        <v>600</v>
      </c>
      <c r="F17" s="154" t="s">
        <v>20</v>
      </c>
      <c r="G17" s="154">
        <v>569</v>
      </c>
      <c r="H17" s="162"/>
      <c r="I17" s="46" t="s">
        <v>124</v>
      </c>
      <c r="J17" s="64">
        <v>5396.6</v>
      </c>
      <c r="K17" s="64">
        <v>5553.9000000000005</v>
      </c>
      <c r="L17" s="64"/>
      <c r="M17" s="64"/>
      <c r="N17" s="64">
        <f t="shared" si="5"/>
        <v>5774.3620000000001</v>
      </c>
      <c r="O17" s="64">
        <f t="shared" ref="O17:O19" si="6">K17+K17*7%</f>
        <v>5942.6730000000007</v>
      </c>
      <c r="P17" s="64"/>
      <c r="Q17" s="64"/>
      <c r="R17" s="79">
        <f t="shared" si="1"/>
        <v>5485.6439</v>
      </c>
      <c r="S17" s="79">
        <f t="shared" si="2"/>
        <v>5645.53935</v>
      </c>
      <c r="T17" s="79">
        <f t="shared" ref="T17" si="7">P17*0.95</f>
        <v>0</v>
      </c>
      <c r="U17" s="79">
        <f t="shared" ref="U17" si="8">Q17*0.95</f>
        <v>0</v>
      </c>
      <c r="V17" s="64">
        <f t="shared" si="3"/>
        <v>4908.2076999999999</v>
      </c>
      <c r="W17" s="64">
        <f t="shared" si="4"/>
        <v>5051.2720500000005</v>
      </c>
      <c r="X17" s="64"/>
      <c r="Y17" s="64"/>
    </row>
    <row r="18" spans="1:25" s="4" customFormat="1" ht="85.5" customHeight="1" x14ac:dyDescent="0.25">
      <c r="A18" s="535" t="s">
        <v>113</v>
      </c>
      <c r="B18" s="185"/>
      <c r="C18" s="161">
        <v>2138</v>
      </c>
      <c r="D18" s="154" t="s">
        <v>20</v>
      </c>
      <c r="E18" s="154">
        <v>600</v>
      </c>
      <c r="F18" s="154" t="s">
        <v>20</v>
      </c>
      <c r="G18" s="154">
        <v>569</v>
      </c>
      <c r="H18" s="162"/>
      <c r="I18" s="46" t="s">
        <v>127</v>
      </c>
      <c r="J18" s="64">
        <v>7840.800000000002</v>
      </c>
      <c r="K18" s="64">
        <v>8155.4000000000015</v>
      </c>
      <c r="L18" s="64"/>
      <c r="M18" s="64"/>
      <c r="N18" s="64">
        <v>8361</v>
      </c>
      <c r="O18" s="64">
        <v>8520</v>
      </c>
      <c r="P18" s="64"/>
      <c r="Q18" s="64"/>
      <c r="R18" s="79">
        <f t="shared" si="1"/>
        <v>7942.95</v>
      </c>
      <c r="S18" s="79">
        <f t="shared" si="2"/>
        <v>8094</v>
      </c>
      <c r="T18" s="79"/>
      <c r="U18" s="79"/>
      <c r="V18" s="64">
        <f t="shared" si="3"/>
        <v>7106.85</v>
      </c>
      <c r="W18" s="64">
        <f t="shared" si="4"/>
        <v>7242</v>
      </c>
      <c r="X18" s="64"/>
      <c r="Y18" s="64"/>
    </row>
    <row r="19" spans="1:25" s="4" customFormat="1" ht="1.5" hidden="1" customHeight="1" x14ac:dyDescent="0.25">
      <c r="A19" s="536"/>
      <c r="B19" s="185"/>
      <c r="C19" s="161">
        <v>2138</v>
      </c>
      <c r="D19" s="154" t="s">
        <v>20</v>
      </c>
      <c r="E19" s="154">
        <v>600</v>
      </c>
      <c r="F19" s="154" t="s">
        <v>20</v>
      </c>
      <c r="G19" s="154">
        <v>569</v>
      </c>
      <c r="H19" s="162"/>
      <c r="I19" s="46" t="s">
        <v>127</v>
      </c>
      <c r="J19" s="64">
        <v>7580.6500000000015</v>
      </c>
      <c r="K19" s="64">
        <v>7895.2500000000018</v>
      </c>
      <c r="L19" s="64"/>
      <c r="M19" s="64"/>
      <c r="N19" s="64">
        <f t="shared" si="5"/>
        <v>8111.295500000002</v>
      </c>
      <c r="O19" s="64">
        <f t="shared" si="6"/>
        <v>8447.9175000000014</v>
      </c>
      <c r="P19" s="64">
        <f t="shared" ref="P19" si="9">L19+L19*7%</f>
        <v>0</v>
      </c>
      <c r="Q19" s="64">
        <f t="shared" ref="Q19" si="10">M19+M19*7%</f>
        <v>0</v>
      </c>
      <c r="R19" s="79">
        <f t="shared" si="1"/>
        <v>7705.7307250000013</v>
      </c>
      <c r="S19" s="79">
        <f t="shared" si="2"/>
        <v>8025.5216250000012</v>
      </c>
      <c r="T19" s="79"/>
      <c r="U19" s="79"/>
      <c r="V19" s="64">
        <f t="shared" si="3"/>
        <v>6894.6011750000016</v>
      </c>
      <c r="W19" s="64">
        <f t="shared" si="4"/>
        <v>7180.7298750000009</v>
      </c>
      <c r="X19" s="64"/>
      <c r="Y19" s="64"/>
    </row>
    <row r="20" spans="1:25" s="4" customFormat="1" ht="49.5" hidden="1" customHeight="1" x14ac:dyDescent="0.25">
      <c r="A20" s="285"/>
      <c r="B20" s="44"/>
      <c r="C20" s="161">
        <v>2339</v>
      </c>
      <c r="D20" s="154" t="s">
        <v>20</v>
      </c>
      <c r="E20" s="154">
        <v>600</v>
      </c>
      <c r="F20" s="154" t="s">
        <v>20</v>
      </c>
      <c r="G20" s="154">
        <v>569</v>
      </c>
      <c r="H20" s="162"/>
      <c r="I20" s="46" t="s">
        <v>126</v>
      </c>
      <c r="J20" s="64">
        <v>8712.0000000000018</v>
      </c>
      <c r="K20" s="64">
        <v>9068.9500000000007</v>
      </c>
      <c r="L20" s="64"/>
      <c r="M20" s="64"/>
      <c r="N20" s="64"/>
      <c r="O20" s="64"/>
      <c r="P20" s="64"/>
      <c r="Q20" s="64"/>
      <c r="R20" s="79">
        <v>7840.800000000002</v>
      </c>
      <c r="S20" s="79">
        <v>8162.0550000000012</v>
      </c>
      <c r="T20" s="79"/>
      <c r="U20" s="79"/>
      <c r="V20" s="64">
        <v>7405.2000000000016</v>
      </c>
      <c r="W20" s="64">
        <f t="shared" si="4"/>
        <v>0</v>
      </c>
      <c r="X20" s="64"/>
      <c r="Y20" s="64"/>
    </row>
    <row r="21" spans="1:25" x14ac:dyDescent="0.25">
      <c r="W21" s="64"/>
    </row>
    <row r="22" spans="1:25" x14ac:dyDescent="0.25">
      <c r="C22" s="163"/>
    </row>
    <row r="23" spans="1:25" x14ac:dyDescent="0.25">
      <c r="C23" s="163"/>
    </row>
  </sheetData>
  <customSheetViews>
    <customSheetView guid="{F0D6ACCC-A089-43F7-950F-ACEB0A62506C}" scale="89" fitToPage="1" topLeftCell="A46">
      <selection activeCell="AA16" sqref="AA16"/>
      <pageMargins left="0.19685039370078741" right="0.19685039370078741" top="0.31496062992125984" bottom="0.31496062992125984" header="0.31496062992125984" footer="0.31496062992125984"/>
      <pageSetup paperSize="9" fitToWidth="2" fitToHeight="2" orientation="portrait" r:id="rId1"/>
    </customSheetView>
    <customSheetView guid="{7DECBEB4-3A85-4CC1-AAA9-ECF79E193BB6}" scale="89" showPageBreaks="1" fitToPage="1" printArea="1" topLeftCell="A46">
      <selection activeCell="AA16" sqref="AA16"/>
      <pageMargins left="0.19685039370078741" right="0.19685039370078741" top="0.31496062992125984" bottom="0.31496062992125984" header="0.31496062992125984" footer="0.31496062992125984"/>
      <pageSetup paperSize="9" fitToWidth="2" fitToHeight="2" orientation="portrait" r:id="rId2"/>
    </customSheetView>
    <customSheetView guid="{351A11B0-A44F-427D-A289-0711F4F170C8}" scale="89" showPageBreaks="1" fitToPage="1" printArea="1">
      <selection activeCell="AA16" sqref="AA16"/>
      <pageMargins left="0.19685039370078741" right="0.19685039370078741" top="0.31496062992125984" bottom="0.31496062992125984" header="0.31496062992125984" footer="0.31496062992125984"/>
      <pageSetup paperSize="9" fitToWidth="2" fitToHeight="2" orientation="portrait" r:id="rId3"/>
    </customSheetView>
    <customSheetView guid="{BB37585D-A264-4933-B842-620A303E90BD}" scale="89" showPageBreaks="1" fitToPage="1" printArea="1" topLeftCell="A46">
      <selection activeCell="AA16" sqref="AA16"/>
      <pageMargins left="0.19685039370078741" right="0.19685039370078741" top="0.31496062992125984" bottom="0.31496062992125984" header="0.31496062992125984" footer="0.31496062992125984"/>
      <pageSetup paperSize="9" fitToWidth="2" fitToHeight="2" orientation="portrait" r:id="rId4"/>
    </customSheetView>
  </customSheetViews>
  <mergeCells count="30">
    <mergeCell ref="B13:B14"/>
    <mergeCell ref="D9:D11"/>
    <mergeCell ref="C9:C11"/>
    <mergeCell ref="B8:B11"/>
    <mergeCell ref="L10:M10"/>
    <mergeCell ref="A1:Y2"/>
    <mergeCell ref="A3:Y3"/>
    <mergeCell ref="A4:Y4"/>
    <mergeCell ref="A5:Y5"/>
    <mergeCell ref="A6:Y6"/>
    <mergeCell ref="A8:A11"/>
    <mergeCell ref="G9:G11"/>
    <mergeCell ref="I8:I11"/>
    <mergeCell ref="H8:H11"/>
    <mergeCell ref="F9:F11"/>
    <mergeCell ref="E9:E11"/>
    <mergeCell ref="C8:G8"/>
    <mergeCell ref="A18:A19"/>
    <mergeCell ref="P10:Q10"/>
    <mergeCell ref="N8:Q9"/>
    <mergeCell ref="N10:O10"/>
    <mergeCell ref="A12:Y12"/>
    <mergeCell ref="R8:U9"/>
    <mergeCell ref="R10:S10"/>
    <mergeCell ref="T10:U10"/>
    <mergeCell ref="V8:Y9"/>
    <mergeCell ref="V10:W10"/>
    <mergeCell ref="X10:Y10"/>
    <mergeCell ref="J8:M9"/>
    <mergeCell ref="J10:K10"/>
  </mergeCells>
  <pageMargins left="0.25" right="0.25" top="0.75" bottom="0.75" header="0.3" footer="0.3"/>
  <pageSetup paperSize="9" scale="76" fitToHeight="0" orientation="landscape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topLeftCell="A13" zoomScale="80" zoomScaleNormal="60" zoomScaleSheetLayoutView="80" workbookViewId="0">
      <selection sqref="A1:XFD1"/>
    </sheetView>
  </sheetViews>
  <sheetFormatPr defaultRowHeight="15" x14ac:dyDescent="0.25"/>
  <cols>
    <col min="1" max="1" width="5.5703125" customWidth="1"/>
    <col min="2" max="2" width="19.28515625" customWidth="1"/>
    <col min="3" max="3" width="18.5703125" customWidth="1"/>
    <col min="4" max="4" width="13.5703125" customWidth="1"/>
    <col min="5" max="5" width="5.85546875" customWidth="1"/>
    <col min="6" max="6" width="8.42578125" customWidth="1"/>
    <col min="7" max="7" width="5.85546875" customWidth="1"/>
    <col min="8" max="8" width="6.42578125" customWidth="1"/>
    <col min="9" max="9" width="9.7109375" customWidth="1"/>
    <col min="10" max="10" width="1.5703125" customWidth="1"/>
    <col min="11" max="11" width="21.5703125" customWidth="1"/>
  </cols>
  <sheetData>
    <row r="1" spans="1:12" s="4" customFormat="1" ht="43.5" customHeight="1" x14ac:dyDescent="0.25">
      <c r="A1" s="41"/>
      <c r="B1" s="6"/>
      <c r="C1" s="530" t="s">
        <v>231</v>
      </c>
      <c r="D1" s="530"/>
      <c r="E1" s="530"/>
      <c r="F1" s="530"/>
      <c r="G1" s="530"/>
      <c r="H1" s="530"/>
      <c r="I1" s="530"/>
    </row>
    <row r="2" spans="1:12" s="86" customFormat="1" ht="24.75" customHeight="1" x14ac:dyDescent="0.25">
      <c r="A2" s="582" t="s">
        <v>149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</row>
    <row r="3" spans="1:12" s="86" customFormat="1" ht="45.75" customHeight="1" x14ac:dyDescent="0.25">
      <c r="A3" s="228"/>
      <c r="B3" s="229"/>
      <c r="C3" s="585" t="s">
        <v>112</v>
      </c>
      <c r="D3" s="586"/>
      <c r="E3" s="586"/>
      <c r="F3" s="587"/>
      <c r="G3" s="230"/>
      <c r="H3" s="230"/>
      <c r="I3" s="230"/>
      <c r="J3" s="230"/>
      <c r="K3" s="230"/>
    </row>
    <row r="4" spans="1:12" s="86" customFormat="1" ht="15.75" x14ac:dyDescent="0.25">
      <c r="A4" s="228"/>
      <c r="B4" s="229"/>
      <c r="C4" s="588" t="s">
        <v>7</v>
      </c>
      <c r="D4" s="589"/>
      <c r="E4" s="590" t="s">
        <v>230</v>
      </c>
      <c r="F4" s="591"/>
      <c r="G4" s="230"/>
      <c r="H4" s="230"/>
      <c r="I4" s="230"/>
      <c r="J4" s="230"/>
      <c r="K4" s="230"/>
    </row>
    <row r="5" spans="1:12" s="86" customFormat="1" ht="15.75" x14ac:dyDescent="0.25">
      <c r="A5" s="231"/>
      <c r="B5" s="232"/>
      <c r="C5" s="588"/>
      <c r="D5" s="589"/>
      <c r="E5" s="590"/>
      <c r="F5" s="591"/>
    </row>
    <row r="6" spans="1:12" s="86" customFormat="1" ht="15.75" x14ac:dyDescent="0.25">
      <c r="A6" s="231"/>
      <c r="B6" s="232"/>
      <c r="H6" s="233"/>
      <c r="I6" s="234"/>
      <c r="J6" s="234"/>
      <c r="K6" s="234"/>
    </row>
    <row r="7" spans="1:12" s="86" customFormat="1" ht="25.5" customHeight="1" x14ac:dyDescent="0.25">
      <c r="A7" s="231"/>
      <c r="B7" s="583" t="s">
        <v>145</v>
      </c>
      <c r="C7" s="583"/>
      <c r="D7" s="583"/>
      <c r="E7" s="583"/>
      <c r="F7" s="235"/>
      <c r="H7" s="580" t="s">
        <v>146</v>
      </c>
      <c r="I7" s="580"/>
      <c r="J7" s="580"/>
      <c r="K7" s="580"/>
    </row>
    <row r="8" spans="1:12" s="86" customFormat="1" ht="38.25" customHeight="1" x14ac:dyDescent="0.3">
      <c r="A8" s="228"/>
      <c r="B8" s="584" t="s">
        <v>8</v>
      </c>
      <c r="C8" s="584"/>
      <c r="D8" s="574" t="s">
        <v>147</v>
      </c>
      <c r="E8" s="575"/>
      <c r="F8" s="236"/>
      <c r="H8" s="581"/>
      <c r="I8" s="581"/>
      <c r="J8" s="581"/>
      <c r="K8" s="581"/>
    </row>
    <row r="9" spans="1:12" s="86" customFormat="1" ht="15.75" customHeight="1" x14ac:dyDescent="0.25">
      <c r="A9" s="231"/>
      <c r="B9" s="571" t="s">
        <v>14</v>
      </c>
      <c r="C9" s="571"/>
      <c r="D9" s="237">
        <v>1050</v>
      </c>
      <c r="E9" s="238"/>
      <c r="F9" s="235"/>
      <c r="H9" s="572" t="s">
        <v>8</v>
      </c>
      <c r="I9" s="573"/>
      <c r="J9" s="574" t="s">
        <v>148</v>
      </c>
      <c r="K9" s="575"/>
    </row>
    <row r="10" spans="1:12" s="86" customFormat="1" ht="15.75" x14ac:dyDescent="0.25">
      <c r="A10" s="231"/>
      <c r="B10" s="571" t="s">
        <v>15</v>
      </c>
      <c r="C10" s="571"/>
      <c r="D10" s="237">
        <v>1200</v>
      </c>
      <c r="E10" s="238"/>
      <c r="F10" s="235"/>
      <c r="H10" s="239" t="s">
        <v>82</v>
      </c>
      <c r="I10" s="239"/>
      <c r="J10" s="576">
        <v>310</v>
      </c>
      <c r="K10" s="577"/>
    </row>
    <row r="11" spans="1:12" s="86" customFormat="1" ht="15.75" x14ac:dyDescent="0.25">
      <c r="A11" s="231"/>
      <c r="B11" s="571" t="s">
        <v>16</v>
      </c>
      <c r="C11" s="571"/>
      <c r="D11" s="237">
        <v>1450</v>
      </c>
      <c r="E11" s="238"/>
      <c r="F11" s="235"/>
      <c r="H11" s="239" t="s">
        <v>79</v>
      </c>
      <c r="I11" s="239"/>
      <c r="J11" s="576">
        <v>325</v>
      </c>
      <c r="K11" s="577"/>
    </row>
    <row r="12" spans="1:12" s="86" customFormat="1" ht="15.75" x14ac:dyDescent="0.25">
      <c r="A12" s="231"/>
      <c r="B12" s="571" t="s">
        <v>119</v>
      </c>
      <c r="C12" s="571"/>
      <c r="D12" s="237">
        <v>2000</v>
      </c>
      <c r="E12" s="238"/>
      <c r="F12" s="235"/>
      <c r="H12" s="239" t="s">
        <v>80</v>
      </c>
      <c r="I12" s="239"/>
      <c r="J12" s="576">
        <v>360</v>
      </c>
      <c r="K12" s="577"/>
    </row>
    <row r="13" spans="1:12" s="86" customFormat="1" ht="15.75" x14ac:dyDescent="0.25">
      <c r="A13" s="231"/>
      <c r="B13" s="571" t="s">
        <v>120</v>
      </c>
      <c r="C13" s="571"/>
      <c r="D13" s="237">
        <v>2200</v>
      </c>
      <c r="E13" s="238"/>
      <c r="F13" s="235"/>
      <c r="H13" s="578" t="s">
        <v>81</v>
      </c>
      <c r="I13" s="579"/>
      <c r="J13" s="576">
        <v>405</v>
      </c>
      <c r="K13" s="577"/>
    </row>
    <row r="14" spans="1:12" s="86" customFormat="1" ht="15.75" x14ac:dyDescent="0.25">
      <c r="A14" s="231"/>
      <c r="B14" s="571" t="s">
        <v>121</v>
      </c>
      <c r="C14" s="571"/>
      <c r="D14" s="237">
        <v>3000</v>
      </c>
      <c r="E14" s="238"/>
      <c r="F14" s="235"/>
      <c r="K14" s="235"/>
    </row>
    <row r="15" spans="1:12" s="86" customFormat="1" ht="15.75" x14ac:dyDescent="0.25">
      <c r="A15" s="231"/>
      <c r="B15" s="571" t="s">
        <v>175</v>
      </c>
      <c r="C15" s="571"/>
      <c r="D15" s="237">
        <v>1300</v>
      </c>
      <c r="E15" s="238"/>
      <c r="F15" s="235"/>
      <c r="K15" s="235"/>
    </row>
    <row r="16" spans="1:12" s="86" customFormat="1" ht="15.75" x14ac:dyDescent="0.25">
      <c r="A16" s="231"/>
      <c r="B16" s="592" t="s">
        <v>83</v>
      </c>
      <c r="C16" s="593"/>
      <c r="D16" s="237">
        <v>2100</v>
      </c>
      <c r="E16" s="238"/>
      <c r="F16" s="235"/>
      <c r="K16" s="235"/>
    </row>
    <row r="17" spans="1:13" s="86" customFormat="1" ht="45" customHeight="1" x14ac:dyDescent="0.25">
      <c r="A17" s="231"/>
      <c r="B17" s="594" t="s">
        <v>176</v>
      </c>
      <c r="C17" s="595"/>
      <c r="D17" s="596">
        <v>3500</v>
      </c>
      <c r="E17" s="597"/>
      <c r="F17" s="235"/>
      <c r="K17" s="235"/>
    </row>
    <row r="18" spans="1:13" s="86" customFormat="1" ht="66.75" customHeight="1" x14ac:dyDescent="0.25">
      <c r="A18" s="231"/>
      <c r="B18" s="594" t="s">
        <v>177</v>
      </c>
      <c r="C18" s="595"/>
      <c r="D18" s="576">
        <v>3450</v>
      </c>
      <c r="E18" s="577"/>
      <c r="F18" s="235"/>
      <c r="K18" s="235"/>
    </row>
    <row r="19" spans="1:13" s="4" customFormat="1" ht="15.75" x14ac:dyDescent="0.25">
      <c r="A19" s="41"/>
      <c r="B19" s="6"/>
      <c r="C19" s="5"/>
      <c r="D19" s="5"/>
      <c r="E19" s="5"/>
      <c r="F19" s="5"/>
      <c r="H19" s="37"/>
      <c r="J19" s="83"/>
      <c r="K19" s="83"/>
    </row>
    <row r="20" spans="1:13" s="4" customFormat="1" ht="15.75" x14ac:dyDescent="0.25">
      <c r="I20" s="67"/>
    </row>
    <row r="21" spans="1:13" s="4" customFormat="1" x14ac:dyDescent="0.25"/>
    <row r="22" spans="1:13" s="4" customFormat="1" ht="15.75" x14ac:dyDescent="0.25">
      <c r="C22" s="84"/>
      <c r="D22" s="84"/>
      <c r="E22" s="84"/>
      <c r="F22" s="84"/>
      <c r="G22" s="85"/>
      <c r="H22" s="85"/>
      <c r="I22" s="35"/>
      <c r="J22" s="35"/>
      <c r="K22" s="35"/>
      <c r="L22" s="35"/>
      <c r="M22" s="35"/>
    </row>
  </sheetData>
  <customSheetViews>
    <customSheetView guid="{F0D6ACCC-A089-43F7-950F-ACEB0A62506C}">
      <selection activeCell="L16" sqref="L16"/>
      <pageMargins left="0.35433070866141736" right="0.31496062992125984" top="0.35433070866141736" bottom="0.74803149606299213" header="0.31496062992125984" footer="0.31496062992125984"/>
      <pageSetup paperSize="9" orientation="portrait" verticalDpi="0" r:id="rId1"/>
    </customSheetView>
    <customSheetView guid="{7DECBEB4-3A85-4CC1-AAA9-ECF79E193BB6}">
      <selection activeCell="L16" sqref="L16"/>
      <pageMargins left="0.35433070866141736" right="0.31496062992125984" top="0.35433070866141736" bottom="0.74803149606299213" header="0.31496062992125984" footer="0.31496062992125984"/>
      <pageSetup paperSize="9" orientation="portrait" verticalDpi="0" r:id="rId2"/>
    </customSheetView>
    <customSheetView guid="{351A11B0-A44F-427D-A289-0711F4F170C8}">
      <selection activeCell="L17" sqref="L17"/>
      <pageMargins left="0.35433070866141736" right="0.31496062992125984" top="0.35433070866141736" bottom="0.74803149606299213" header="0.31496062992125984" footer="0.31496062992125984"/>
      <pageSetup paperSize="9" orientation="portrait" verticalDpi="0" r:id="rId3"/>
    </customSheetView>
    <customSheetView guid="{BB37585D-A264-4933-B842-620A303E90BD}" showPageBreaks="1">
      <selection activeCell="L16" sqref="L16"/>
      <pageMargins left="0.35433070866141736" right="0.31496062992125984" top="0.35433070866141736" bottom="0.74803149606299213" header="0.31496062992125984" footer="0.31496062992125984"/>
      <pageSetup paperSize="9" orientation="portrait" verticalDpi="0" r:id="rId4"/>
    </customSheetView>
  </customSheetViews>
  <mergeCells count="32">
    <mergeCell ref="B16:C16"/>
    <mergeCell ref="B17:C17"/>
    <mergeCell ref="B18:C18"/>
    <mergeCell ref="D17:E17"/>
    <mergeCell ref="D18:E18"/>
    <mergeCell ref="C1:I1"/>
    <mergeCell ref="H7:K7"/>
    <mergeCell ref="H8:I8"/>
    <mergeCell ref="J8:K8"/>
    <mergeCell ref="A2:L2"/>
    <mergeCell ref="B7:E7"/>
    <mergeCell ref="B8:C8"/>
    <mergeCell ref="D8:E8"/>
    <mergeCell ref="C3:F3"/>
    <mergeCell ref="C4:D4"/>
    <mergeCell ref="E4:F4"/>
    <mergeCell ref="C5:D5"/>
    <mergeCell ref="E5:F5"/>
    <mergeCell ref="B14:C14"/>
    <mergeCell ref="B15:C15"/>
    <mergeCell ref="B9:C9"/>
    <mergeCell ref="H9:I9"/>
    <mergeCell ref="J9:K9"/>
    <mergeCell ref="B10:C10"/>
    <mergeCell ref="B11:C11"/>
    <mergeCell ref="J10:K10"/>
    <mergeCell ref="J11:K11"/>
    <mergeCell ref="J12:K12"/>
    <mergeCell ref="J13:K13"/>
    <mergeCell ref="B12:C12"/>
    <mergeCell ref="B13:C13"/>
    <mergeCell ref="H13:I13"/>
  </mergeCells>
  <pageMargins left="0.35433070866141736" right="0.31496062992125984" top="0.35433070866141736" bottom="0.74803149606299213" header="0.31496062992125984" footer="0.31496062992125984"/>
  <pageSetup paperSize="9" scale="71" fitToHeight="0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Кухни,столы ,кухонные уголки</vt:lpstr>
      <vt:lpstr>"Классика"</vt:lpstr>
      <vt:lpstr>Некст МДФ,Гармония,Софт,Монблан</vt:lpstr>
      <vt:lpstr>"Эконика"</vt:lpstr>
      <vt:lpstr>"Модерн"</vt:lpstr>
      <vt:lpstr>"Некст ЛДСП"</vt:lpstr>
      <vt:lpstr>Шкаф-пенал</vt:lpstr>
      <vt:lpstr>Столешницы</vt:lpstr>
      <vt:lpstr>'"Классика"'!Заголовки_для_печати</vt:lpstr>
      <vt:lpstr>'"Модерн"'!Заголовки_для_печати</vt:lpstr>
      <vt:lpstr>'"Некст ЛДСП"'!Заголовки_для_печати</vt:lpstr>
      <vt:lpstr>'"Эконика"'!Заголовки_для_печати</vt:lpstr>
      <vt:lpstr>'Кухни,столы ,кухонные уголки'!Заголовки_для_печати</vt:lpstr>
      <vt:lpstr>'Некст МДФ,Гармония,Софт,Монблан'!Заголовки_для_печати</vt:lpstr>
      <vt:lpstr>'Шкаф-пенал'!Заголовки_для_печати</vt:lpstr>
      <vt:lpstr>'"Классика"'!Область_печати</vt:lpstr>
      <vt:lpstr>'Шкаф-пенал'!Область_печати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offiss</cp:lastModifiedBy>
  <cp:lastPrinted>2023-11-24T06:50:55Z</cp:lastPrinted>
  <dcterms:created xsi:type="dcterms:W3CDTF">2015-07-23T08:22:38Z</dcterms:created>
  <dcterms:modified xsi:type="dcterms:W3CDTF">2024-10-10T10:55:01Z</dcterms:modified>
</cp:coreProperties>
</file>